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942" activeTab="5"/>
  </bookViews>
  <sheets>
    <sheet name="收支预算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基本（按经济-单位）" sheetId="6" r:id="rId6"/>
    <sheet name="“三公”经费" sheetId="7" r:id="rId7"/>
    <sheet name="基金收支" sheetId="8" r:id="rId8"/>
  </sheets>
  <definedNames>
    <definedName name="_xlnm.Print_Area" localSheetId="1">#N/A</definedName>
    <definedName name="_xlnm.Print_Area" localSheetId="2">#N/A</definedName>
    <definedName name="_xlnm.Print_Area" localSheetId="5">#N/A</definedName>
    <definedName name="_xlnm.Print_Area" localSheetId="7">#N/A</definedName>
    <definedName name="_xlnm.Print_Area" localSheetId="0">'收支预算总表'!$A$1:$F$34</definedName>
    <definedName name="_xlnm.Print_Area" localSheetId="4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<sst xmlns="http://schemas.openxmlformats.org/spreadsheetml/2006/main" count="316" uniqueCount="193">
  <si>
    <t>预算01表</t>
  </si>
  <si>
    <t>收支预算总表</t>
  </si>
  <si>
    <t>填报单位：宜春学院</t>
  </si>
  <si>
    <t>单位：万元</t>
  </si>
  <si>
    <t>收      入</t>
  </si>
  <si>
    <t>支          出</t>
  </si>
  <si>
    <t>项目</t>
  </si>
  <si>
    <t>预算数</t>
  </si>
  <si>
    <t>按支出项目类别</t>
  </si>
  <si>
    <t>按支出功能科目</t>
  </si>
  <si>
    <t>一、财政拨款</t>
  </si>
  <si>
    <t>一、基本支出</t>
  </si>
  <si>
    <t>一、一般公共服务支出</t>
  </si>
  <si>
    <t xml:space="preserve">    经费拨款（补助）</t>
  </si>
  <si>
    <t xml:space="preserve">    工资福利支出</t>
  </si>
  <si>
    <t>二、外交支出</t>
  </si>
  <si>
    <t xml:space="preserve">    纳入预算的政府性基金收入</t>
  </si>
  <si>
    <t xml:space="preserve">    商品服务支出</t>
  </si>
  <si>
    <t>三、国防支出</t>
  </si>
  <si>
    <t xml:space="preserve">    纳入预算的行政事业性收费收入</t>
  </si>
  <si>
    <t xml:space="preserve">    对个人和家庭补助支出</t>
  </si>
  <si>
    <t>四、公共安全支出</t>
  </si>
  <si>
    <t xml:space="preserve">    其他</t>
  </si>
  <si>
    <t>二、项目支出</t>
  </si>
  <si>
    <t>五、教育支出</t>
  </si>
  <si>
    <t>二、事业收入</t>
  </si>
  <si>
    <t xml:space="preserve">    保障运转类项目支出</t>
  </si>
  <si>
    <t>六、科学技术支出</t>
  </si>
  <si>
    <t>三、事业单位经营收入</t>
  </si>
  <si>
    <t xml:space="preserve">    发展建设类项目支出</t>
  </si>
  <si>
    <t>七、文化体育与传媒支出</t>
  </si>
  <si>
    <t>四、其他收入</t>
  </si>
  <si>
    <t xml:space="preserve">    补贴补助类项目支出</t>
  </si>
  <si>
    <t>八、社会保障与就业支出</t>
  </si>
  <si>
    <t>五、附属单位上缴收入</t>
  </si>
  <si>
    <t xml:space="preserve">    其他专项类项目支出</t>
  </si>
  <si>
    <t>九、医疗卫生与计划生育支出</t>
  </si>
  <si>
    <t>六、上级补助收入</t>
  </si>
  <si>
    <t>三、直接成本支出</t>
  </si>
  <si>
    <t>十、节能环保支出</t>
  </si>
  <si>
    <t>四、对附属单位补助支出</t>
  </si>
  <si>
    <t>十一、城乡社区支出</t>
  </si>
  <si>
    <t>五、上缴上级支出</t>
  </si>
  <si>
    <t>十二、农林水支出</t>
  </si>
  <si>
    <t>六、事业单位经营支出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</si>
  <si>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</si>
  <si>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</si>
  <si>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</si>
  <si>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</si>
  <si>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</si>
  <si>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</si>
  <si>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</si>
  <si>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</si>
  <si>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</si>
  <si>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本年收入合计</t>
  </si>
  <si>
    <t>本年支出合计</t>
  </si>
  <si>
    <t>七、用事业基金弥补收支差额</t>
  </si>
  <si>
    <t>六、结转下年</t>
  </si>
  <si>
    <t>结转下年</t>
  </si>
  <si>
    <t>八、上年结转</t>
  </si>
  <si>
    <t xml:space="preserve">    经费拨款结转</t>
  </si>
  <si>
    <t xml:space="preserve">    政府性基金结转</t>
  </si>
  <si>
    <t xml:space="preserve">    其他资金结转</t>
  </si>
  <si>
    <t>收入总计</t>
  </si>
  <si>
    <t>支出总计</t>
  </si>
  <si>
    <t>预算02表</t>
  </si>
  <si>
    <t>收入预算总表</t>
  </si>
  <si>
    <t>单位编码</t>
  </si>
  <si>
    <t>科目</t>
  </si>
  <si>
    <t>单位名称（科目）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</si>
  <si>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</si>
  <si>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</si>
  <si>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</si>
  <si>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</si>
  <si>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</si>
  <si>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</si>
  <si>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</si>
  <si>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</si>
  <si>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</si>
  <si>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类</t>
  </si>
  <si>
    <t>款</t>
  </si>
  <si>
    <t>项</t>
  </si>
  <si>
    <t>经费拨款结转</t>
  </si>
  <si>
    <t>政府性基金结转</t>
  </si>
  <si>
    <t>其他资金结转</t>
  </si>
  <si>
    <t>小计</t>
  </si>
  <si>
    <t>经费拨款（补助）</t>
  </si>
  <si>
    <t>纳入预算的政府性基金收入</t>
  </si>
  <si>
    <t>纳入预算的行政事业性收费收入</t>
  </si>
  <si>
    <t>其他</t>
  </si>
  <si>
    <t>**</t>
  </si>
  <si>
    <t>402</t>
  </si>
  <si>
    <t>宜春学院</t>
  </si>
  <si>
    <t xml:space="preserve">  402001</t>
  </si>
  <si>
    <t xml:space="preserve">  宜春学院本级</t>
  </si>
  <si>
    <t xml:space="preserve">    402001</t>
  </si>
  <si>
    <t>205</t>
  </si>
  <si>
    <t>02</t>
  </si>
  <si>
    <t>05</t>
  </si>
  <si>
    <t xml:space="preserve">    高等教育</t>
  </si>
  <si>
    <t>预算03表</t>
  </si>
  <si>
    <t>支出预算总表</t>
  </si>
  <si>
    <t>基本支出</t>
  </si>
  <si>
    <t>项目支出</t>
  </si>
  <si>
    <t>直接成本支出</t>
  </si>
  <si>
    <t>对附属单位补助支出</t>
  </si>
  <si>
    <t>上缴上级支出</t>
  </si>
  <si>
    <t>事业单位经营支出</t>
  </si>
  <si>
    <t>工资福利支出</t>
  </si>
  <si>
    <t>商品服务支出</t>
  </si>
  <si>
    <t>对个人和家庭补助支出</t>
  </si>
  <si>
    <t>保障运转类项目支出</t>
  </si>
  <si>
    <t>发展建设类项目支出</t>
  </si>
  <si>
    <t>补贴补助类项目支出</t>
  </si>
  <si>
    <t>其他专项类项目支出</t>
  </si>
  <si>
    <t>部门公开表4</t>
  </si>
  <si>
    <t>财政拨款收支总表</t>
  </si>
  <si>
    <t>填报单位：</t>
  </si>
  <si>
    <r>
      <t xml:space="preserve">支 </t>
    </r>
    <r>
      <rPr>
        <sz val="10"/>
        <rFont val="宋体"/>
        <family val="0"/>
      </rPr>
      <t xml:space="preserve">    出</t>
    </r>
  </si>
  <si>
    <t>项目
（按支出功能科目类级）</t>
  </si>
  <si>
    <t>一般公共预算支出</t>
  </si>
  <si>
    <t>政府性基金预算支出</t>
  </si>
  <si>
    <t>一、财政拨款收入</t>
  </si>
  <si>
    <t>一、本年支出</t>
  </si>
  <si>
    <t>教育支出</t>
  </si>
  <si>
    <t xml:space="preserve">  普通教育</t>
  </si>
  <si>
    <t>二、结转下年</t>
  </si>
  <si>
    <t>二、上年结转</t>
  </si>
  <si>
    <t>预算03表-1</t>
  </si>
  <si>
    <t>一般公共预算支出表（按单位不含政府性基金）</t>
  </si>
  <si>
    <t>单位名称</t>
  </si>
  <si>
    <t>预算04表-2</t>
  </si>
  <si>
    <t>一般公共预算基本支出表（按经济-单位）</t>
  </si>
  <si>
    <t>经济分类科目（单位）</t>
  </si>
  <si>
    <t>资金来源</t>
  </si>
  <si>
    <t>上年结转（结余）</t>
  </si>
  <si>
    <t>纳入预算的政府性基金</t>
  </si>
  <si>
    <t>纳入预算的行政事业性收费</t>
  </si>
  <si>
    <t xml:space="preserve">      基本工资</t>
  </si>
  <si>
    <t xml:space="preserve">      津贴补贴</t>
  </si>
  <si>
    <t xml:space="preserve">      奖金</t>
  </si>
  <si>
    <t xml:space="preserve">      伙食补助费</t>
  </si>
  <si>
    <t xml:space="preserve">      绩效工资</t>
  </si>
  <si>
    <t xml:space="preserve">      机关事业单位基本养老保险缴费</t>
  </si>
  <si>
    <t xml:space="preserve">      职工基本医疗保险缴费</t>
  </si>
  <si>
    <t xml:space="preserve">      其他社会保障缴费</t>
  </si>
  <si>
    <t xml:space="preserve">      住房公积金</t>
  </si>
  <si>
    <t xml:space="preserve">      其他工资福利支出</t>
  </si>
  <si>
    <t xml:space="preserve">    商品和服务支出</t>
  </si>
  <si>
    <t xml:space="preserve">      办公费</t>
  </si>
  <si>
    <t xml:space="preserve">      水电费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</si>
  <si>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</si>
  <si>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</si>
  <si>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</si>
  <si>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</si>
  <si>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 xml:space="preserve">      会议费</t>
  </si>
  <si>
    <t xml:space="preserve">      培训费</t>
  </si>
  <si>
    <t xml:space="preserve">      公务接待费</t>
  </si>
  <si>
    <t xml:space="preserve">      劳务费</t>
  </si>
  <si>
    <t xml:space="preserve">      工会经费</t>
  </si>
  <si>
    <t xml:space="preserve">      福利费</t>
  </si>
  <si>
    <t xml:space="preserve">      公务用车运行维护费</t>
  </si>
  <si>
    <t xml:space="preserve">      其他交通费用</t>
  </si>
  <si>
    <t xml:space="preserve">      其他商品和服务支出</t>
  </si>
  <si>
    <t xml:space="preserve">    对个人和家庭的补助</t>
  </si>
  <si>
    <t xml:space="preserve">      离休费</t>
  </si>
  <si>
    <t xml:space="preserve">      退休费</t>
  </si>
  <si>
    <t xml:space="preserve">      生活补助</t>
  </si>
  <si>
    <t xml:space="preserve">      助学金</t>
  </si>
  <si>
    <t xml:space="preserve">      奖励金</t>
  </si>
  <si>
    <t xml:space="preserve">      其他对个人和家庭的补助</t>
  </si>
  <si>
    <t>部门公开表7</t>
  </si>
  <si>
    <t>“三公”经费预算表</t>
  </si>
  <si>
    <t>2017年预算数</t>
  </si>
  <si>
    <t>2018年预算数</t>
  </si>
  <si>
    <t>1.因公出国（境）费用</t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</si>
  <si>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其中：财政拨款</t>
    </r>
  </si>
  <si>
    <r>
      <t xml:space="preserve"> </t>
    </r>
    <r>
      <rPr>
        <sz val="11"/>
        <rFont val="宋体"/>
        <family val="0"/>
      </rPr>
      <t xml:space="preserve">         </t>
    </r>
    <r>
      <rPr>
        <sz val="11"/>
        <rFont val="宋体"/>
        <family val="0"/>
      </rPr>
      <t>其他资金</t>
    </r>
  </si>
  <si>
    <t>2.公务接待费</t>
  </si>
  <si>
    <t>3.公务用车费</t>
  </si>
  <si>
    <t>（1）公务用车运行维护费</t>
  </si>
  <si>
    <t>（2）公务用车购置</t>
  </si>
  <si>
    <t xml:space="preserve">    注：按照党中央、国务院有关文件及部门预算管理有关规定，“三公”经费包括因公出国（境）费、公务用车购置及运维费和公务接待费。 （1）因公出国（境）费，反映单位工作人员公务出国（境）的国际旅费、国外城市间交通费、住宿费、伙食费、培训费、公杂费等支出。 （2）公务接待费，反映单位按规定开支的各类公务接待（含外宾接待）费用。（3）公务用车购置及运维费， ①公务用车运行维护费反映单位按规定保留的公务用车燃料费、维修费、过路过桥费、保险费、安全奖励费用等支出；②其他交通费用反映单位除公务用车运行维护费以外的租车费用，以及飞机、船艇等的燃料费、维修费、保险费等；③公务用车购置反映公务用车车辆购置支出（含车辆购置税）。公务用车指用于履行公务的机动车辆，包括领导干部专车、一般公务用车和执法执勤用车。</t>
  </si>
  <si>
    <t>部门公开表8</t>
  </si>
  <si>
    <t>预算11表</t>
  </si>
  <si>
    <t>纳入预算管理的政府性基金支出预算表</t>
  </si>
  <si>
    <t/>
  </si>
  <si>
    <t>科目编码</t>
  </si>
  <si>
    <t>日常公用支出</t>
  </si>
  <si>
    <t>对个人和家庭的补助支出</t>
  </si>
  <si>
    <t>行政事业性项目支出</t>
  </si>
  <si>
    <t>生产建设项目支出</t>
  </si>
  <si>
    <t>其他项目支出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</si>
</sst>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* #,##0.00;* \-#,##0.00;* &quot;-&quot;??;@"/>
    <numFmt numFmtId="179" formatCode="&quot;￥&quot;* _-#,##0;&quot;￥&quot;* \-#,##0;&quot;￥&quot;* _-&quot;-&quot;;@"/>
  </numFmts>
  <fonts count="46"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63" applyFont="1" applyFill="1" applyAlignment="1">
      <alignment horizontal="left"/>
      <protection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Fill="1" applyAlignment="1">
      <alignment horizontal="left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Continuous" vertical="center"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Continuous" vertical="center"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6" xfId="0" applyNumberFormat="1" applyFont="1" applyFill="1" applyBorder="1" applyAlignment="1" applyProtection="1">
      <alignment horizontal="left" vertical="center" wrapText="1"/>
      <protection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Continuous" vertical="center"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63" applyFont="1" applyFill="1" applyAlignment="1">
      <alignment wrapText="1"/>
      <protection/>
    </xf>
    <xf numFmtId="0" fontId="0" fillId="0" borderId="0" xfId="63" applyFill="1" applyAlignment="1">
      <alignment wrapText="1"/>
      <protection/>
    </xf>
    <xf numFmtId="0" fontId="1" fillId="0" borderId="0" xfId="63" applyFont="1" applyFill="1" applyAlignment="1">
      <alignment horizontal="right" vertical="center" wrapText="1"/>
      <protection/>
    </xf>
    <xf numFmtId="0" fontId="3" fillId="0" borderId="0" xfId="63" applyFont="1" applyFill="1" applyAlignment="1">
      <alignment horizontal="center" vertical="center" wrapText="1"/>
      <protection/>
    </xf>
    <xf numFmtId="0" fontId="1" fillId="0" borderId="0" xfId="63" applyFont="1" applyFill="1" applyAlignment="1">
      <alignment horizontal="left" vertical="center" wrapText="1"/>
      <protection/>
    </xf>
    <xf numFmtId="0" fontId="1" fillId="0" borderId="0" xfId="63" applyFont="1" applyFill="1" applyAlignment="1">
      <alignment wrapText="1"/>
      <protection/>
    </xf>
    <xf numFmtId="0" fontId="1" fillId="0" borderId="16" xfId="63" applyFont="1" applyFill="1" applyBorder="1" applyAlignment="1">
      <alignment horizontal="center" vertical="center" wrapText="1"/>
      <protection/>
    </xf>
    <xf numFmtId="0" fontId="1" fillId="0" borderId="15" xfId="63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center" vertical="center" wrapText="1"/>
      <protection/>
    </xf>
    <xf numFmtId="0" fontId="1" fillId="0" borderId="10" xfId="63" applyFont="1" applyFill="1" applyBorder="1" applyAlignment="1">
      <alignment horizontal="center" vertical="center" wrapText="1"/>
      <protection/>
    </xf>
    <xf numFmtId="4" fontId="1" fillId="0" borderId="10" xfId="63" applyNumberFormat="1" applyFont="1" applyFill="1" applyBorder="1" applyAlignment="1">
      <alignment horizontal="center" vertical="center" wrapText="1"/>
      <protection/>
    </xf>
    <xf numFmtId="4" fontId="1" fillId="0" borderId="10" xfId="63" applyNumberFormat="1" applyFont="1" applyFill="1" applyBorder="1" applyAlignment="1">
      <alignment horizontal="left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63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/>
    </xf>
    <xf numFmtId="4" fontId="1" fillId="0" borderId="10" xfId="63" applyNumberFormat="1" applyFont="1" applyFill="1" applyBorder="1" applyAlignment="1">
      <alignment vertical="center" wrapText="1"/>
      <protection/>
    </xf>
    <xf numFmtId="40" fontId="1" fillId="0" borderId="10" xfId="63" applyNumberFormat="1" applyFont="1" applyFill="1" applyBorder="1" applyAlignment="1" applyProtection="1">
      <alignment horizontal="right" vertical="center" wrapText="1"/>
      <protection/>
    </xf>
    <xf numFmtId="4" fontId="1" fillId="0" borderId="10" xfId="63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Fill="1" applyBorder="1" applyAlignment="1">
      <alignment horizontal="left" vertical="center"/>
    </xf>
    <xf numFmtId="40" fontId="1" fillId="0" borderId="10" xfId="63" applyNumberFormat="1" applyFont="1" applyFill="1" applyBorder="1" applyAlignment="1">
      <alignment horizontal="right" vertical="center" wrapText="1"/>
      <protection/>
    </xf>
    <xf numFmtId="0" fontId="1" fillId="0" borderId="0" xfId="0" applyFont="1" applyFill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16" xfId="0" applyFont="1" applyBorder="1" applyAlignment="1">
      <alignment horizontal="left" vertical="center"/>
    </xf>
    <xf numFmtId="4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4" fontId="1" fillId="0" borderId="19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 applyProtection="1">
      <alignment horizontal="right" vertical="center"/>
      <protection/>
    </xf>
    <xf numFmtId="4" fontId="1" fillId="0" borderId="12" xfId="0" applyNumberFormat="1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/>
    </xf>
    <xf numFmtId="4" fontId="1" fillId="0" borderId="19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GridLines="0" showZeros="0" workbookViewId="0" topLeftCell="A1">
      <selection activeCell="C6" sqref="C6"/>
    </sheetView>
  </sheetViews>
  <sheetFormatPr defaultColWidth="9.16015625" defaultRowHeight="19.5" customHeight="1"/>
  <cols>
    <col min="1" max="1" width="39.83203125" style="1" customWidth="1"/>
    <col min="2" max="2" width="32.83203125" style="1" customWidth="1"/>
    <col min="3" max="3" width="39.83203125" style="1" customWidth="1"/>
    <col min="4" max="4" width="21.33203125" style="1" customWidth="1"/>
    <col min="5" max="5" width="36" style="1" customWidth="1"/>
    <col min="6" max="6" width="21.33203125" style="1" customWidth="1"/>
    <col min="7" max="16384" width="9.16015625" style="1" customWidth="1"/>
  </cols>
  <sheetData>
    <row r="1" spans="1:6" s="1" customFormat="1" ht="19.5" customHeight="1">
      <c r="A1" s="32"/>
      <c r="F1" s="33" t="s">
        <v>0</v>
      </c>
    </row>
    <row r="2" spans="1:6" s="1" customFormat="1" ht="29.25" customHeight="1">
      <c r="A2" s="3" t="s">
        <v>1</v>
      </c>
      <c r="B2" s="4"/>
      <c r="C2" s="4"/>
      <c r="D2" s="4"/>
      <c r="E2" s="4"/>
      <c r="F2" s="4"/>
    </row>
    <row r="3" spans="1:6" s="1" customFormat="1" ht="19.5" customHeight="1">
      <c r="A3" s="5" t="s">
        <v>2</v>
      </c>
      <c r="F3" s="33" t="s">
        <v>3</v>
      </c>
    </row>
    <row r="4" spans="1:6" s="1" customFormat="1" ht="21.75" customHeight="1">
      <c r="A4" s="71" t="s">
        <v>4</v>
      </c>
      <c r="B4" s="23"/>
      <c r="C4" s="23" t="s">
        <v>5</v>
      </c>
      <c r="D4" s="23"/>
      <c r="E4" s="23"/>
      <c r="F4" s="23"/>
    </row>
    <row r="5" spans="1:7" s="1" customFormat="1" ht="21.75" customHeight="1">
      <c r="A5" s="43" t="s">
        <v>6</v>
      </c>
      <c r="B5" s="30" t="s">
        <v>7</v>
      </c>
      <c r="C5" s="44" t="s">
        <v>8</v>
      </c>
      <c r="D5" s="46" t="s">
        <v>7</v>
      </c>
      <c r="E5" s="44" t="s">
        <v>9</v>
      </c>
      <c r="F5" s="46" t="s">
        <v>7</v>
      </c>
      <c r="G5" s="32"/>
    </row>
    <row r="6" spans="1:7" s="1" customFormat="1" ht="21.75" customHeight="1">
      <c r="A6" s="68" t="s">
        <v>10</v>
      </c>
      <c r="B6" s="62">
        <v>25588.53</v>
      </c>
      <c r="C6" s="77" t="s">
        <v>11</v>
      </c>
      <c r="D6" s="62">
        <v>25961.93</v>
      </c>
      <c r="E6" s="77" t="s">
        <v>12</v>
      </c>
      <c r="F6" s="62">
        <v>0</v>
      </c>
      <c r="G6" s="32"/>
    </row>
    <row r="7" spans="1:7" s="1" customFormat="1" ht="21.75" customHeight="1">
      <c r="A7" s="68" t="s">
        <v>13</v>
      </c>
      <c r="B7" s="62">
        <v>25588.53</v>
      </c>
      <c r="C7" s="77" t="s">
        <v>14</v>
      </c>
      <c r="D7" s="62">
        <v>23834.91</v>
      </c>
      <c r="E7" s="77" t="s">
        <v>15</v>
      </c>
      <c r="F7" s="62">
        <v>0</v>
      </c>
      <c r="G7" s="32"/>
    </row>
    <row r="8" spans="1:7" s="1" customFormat="1" ht="21.75" customHeight="1">
      <c r="A8" s="68" t="s">
        <v>16</v>
      </c>
      <c r="B8" s="62">
        <v>0</v>
      </c>
      <c r="C8" s="77" t="s">
        <v>17</v>
      </c>
      <c r="D8" s="21">
        <v>1379.65</v>
      </c>
      <c r="E8" s="77" t="s">
        <v>18</v>
      </c>
      <c r="F8" s="62">
        <v>0</v>
      </c>
      <c r="G8" s="32"/>
    </row>
    <row r="9" spans="1:7" s="1" customFormat="1" ht="21.75" customHeight="1">
      <c r="A9" s="68" t="s">
        <v>19</v>
      </c>
      <c r="B9" s="62">
        <v>0</v>
      </c>
      <c r="C9" s="77" t="s">
        <v>20</v>
      </c>
      <c r="D9" s="78">
        <v>747.37</v>
      </c>
      <c r="E9" s="77" t="s">
        <v>21</v>
      </c>
      <c r="F9" s="62">
        <v>0</v>
      </c>
      <c r="G9" s="32"/>
    </row>
    <row r="10" spans="1:7" s="1" customFormat="1" ht="21.75" customHeight="1">
      <c r="A10" s="68" t="s">
        <v>22</v>
      </c>
      <c r="B10" s="79">
        <v>0</v>
      </c>
      <c r="C10" s="77" t="s">
        <v>23</v>
      </c>
      <c r="D10" s="62">
        <v>16209.6</v>
      </c>
      <c r="E10" s="77" t="s">
        <v>24</v>
      </c>
      <c r="F10" s="62">
        <v>43458.53</v>
      </c>
      <c r="G10" s="32"/>
    </row>
    <row r="11" spans="1:9" s="1" customFormat="1" ht="21.75" customHeight="1">
      <c r="A11" s="80" t="s">
        <v>25</v>
      </c>
      <c r="B11" s="62">
        <v>11370</v>
      </c>
      <c r="C11" s="77" t="s">
        <v>26</v>
      </c>
      <c r="D11" s="62">
        <v>10429.6</v>
      </c>
      <c r="E11" s="77" t="s">
        <v>27</v>
      </c>
      <c r="F11" s="62">
        <v>0</v>
      </c>
      <c r="G11" s="32"/>
      <c r="I11" s="32"/>
    </row>
    <row r="12" spans="1:7" s="1" customFormat="1" ht="21.75" customHeight="1">
      <c r="A12" s="68" t="s">
        <v>28</v>
      </c>
      <c r="B12" s="62">
        <v>0</v>
      </c>
      <c r="C12" s="77" t="s">
        <v>29</v>
      </c>
      <c r="D12" s="62">
        <v>275</v>
      </c>
      <c r="E12" s="77" t="s">
        <v>30</v>
      </c>
      <c r="F12" s="62">
        <v>0</v>
      </c>
      <c r="G12" s="32"/>
    </row>
    <row r="13" spans="1:7" s="1" customFormat="1" ht="21.75" customHeight="1">
      <c r="A13" s="80" t="s">
        <v>31</v>
      </c>
      <c r="B13" s="62">
        <v>1500</v>
      </c>
      <c r="C13" s="77" t="s">
        <v>32</v>
      </c>
      <c r="D13" s="62">
        <v>550</v>
      </c>
      <c r="E13" s="77" t="s">
        <v>33</v>
      </c>
      <c r="F13" s="62">
        <v>0</v>
      </c>
      <c r="G13" s="32"/>
    </row>
    <row r="14" spans="1:8" s="1" customFormat="1" ht="21.75" customHeight="1">
      <c r="A14" s="80" t="s">
        <v>34</v>
      </c>
      <c r="B14" s="62">
        <v>0</v>
      </c>
      <c r="C14" s="77" t="s">
        <v>35</v>
      </c>
      <c r="D14" s="62">
        <v>4955</v>
      </c>
      <c r="E14" s="77" t="s">
        <v>36</v>
      </c>
      <c r="F14" s="62">
        <v>0</v>
      </c>
      <c r="G14" s="32"/>
      <c r="H14" s="32"/>
    </row>
    <row r="15" spans="1:9" s="1" customFormat="1" ht="21.75" customHeight="1">
      <c r="A15" s="80" t="s">
        <v>37</v>
      </c>
      <c r="B15" s="21">
        <v>0</v>
      </c>
      <c r="C15" s="77" t="s">
        <v>38</v>
      </c>
      <c r="D15" s="62">
        <v>1287</v>
      </c>
      <c r="E15" s="77" t="s">
        <v>39</v>
      </c>
      <c r="F15" s="62">
        <v>0</v>
      </c>
      <c r="G15" s="32"/>
      <c r="I15" s="32"/>
    </row>
    <row r="16" spans="1:9" s="1" customFormat="1" ht="21.75" customHeight="1">
      <c r="A16" s="64"/>
      <c r="B16" s="81"/>
      <c r="C16" s="77" t="s">
        <v>40</v>
      </c>
      <c r="D16" s="62">
        <v>0</v>
      </c>
      <c r="E16" s="77" t="s">
        <v>41</v>
      </c>
      <c r="F16" s="62">
        <v>0</v>
      </c>
      <c r="G16" s="32"/>
      <c r="I16" s="32"/>
    </row>
    <row r="17" spans="1:9" s="1" customFormat="1" ht="21.75" customHeight="1">
      <c r="A17" s="64"/>
      <c r="B17" s="21"/>
      <c r="C17" s="82" t="s">
        <v>42</v>
      </c>
      <c r="D17" s="62">
        <v>0</v>
      </c>
      <c r="E17" s="77" t="s">
        <v>43</v>
      </c>
      <c r="F17" s="62">
        <v>0</v>
      </c>
      <c r="G17" s="32"/>
      <c r="H17" s="32"/>
      <c r="I17" s="32"/>
    </row>
    <row r="18" spans="1:8" s="1" customFormat="1" ht="21.75" customHeight="1">
      <c r="A18" s="64"/>
      <c r="B18" s="21"/>
      <c r="C18" s="82" t="s">
        <v>44</v>
      </c>
      <c r="D18" s="21">
        <v>0</v>
      </c>
      <c r="E18" s="77" t="s">
        <v>45</v>
      </c>
      <c r="F18" s="62">
        <v>0</v>
      </c>
      <c r="G18" s="32"/>
      <c r="H18" s="32"/>
    </row>
    <row r="19" spans="1:7" s="1" customFormat="1" ht="21.75" customHeight="1">
      <c r="A19" s="64"/>
      <c r="B19" s="21"/>
      <c r="C19" s="83"/>
      <c r="D19" s="84"/>
      <c r="E19" s="82" t="s">
        <v>46</v>
      </c>
      <c r="F19" s="62">
        <v>0</v>
      </c>
      <c r="G19" s="32"/>
    </row>
    <row r="20" spans="1:7" s="1" customFormat="1" ht="21.75" customHeight="1">
      <c r="A20" s="85"/>
      <c r="B20" s="86"/>
      <c r="C20" s="83"/>
      <c r="D20" s="86"/>
      <c r="E20" s="82" t="s">
        <v>47</v>
      </c>
      <c r="F20" s="62">
        <v>0</v>
      </c>
      <c r="G20" s="32"/>
    </row>
    <row r="21" spans="1:6" s="1" customFormat="1" ht="19.5" customHeight="1">
      <c r="A21" s="85"/>
      <c r="B21" s="86"/>
      <c r="C21" s="83"/>
      <c r="D21" s="86"/>
      <c r="E21" s="82" t="s">
        <v>48</v>
      </c>
      <c r="F21" s="62">
        <v>0</v>
      </c>
    </row>
    <row r="22" spans="1:6" s="1" customFormat="1" ht="19.5" customHeight="1">
      <c r="A22" s="85"/>
      <c r="B22" s="86"/>
      <c r="C22" s="83"/>
      <c r="D22" s="86"/>
      <c r="E22" s="82" t="s">
        <v>49</v>
      </c>
      <c r="F22" s="62">
        <v>0</v>
      </c>
    </row>
    <row r="23" spans="1:7" s="1" customFormat="1" ht="19.5" customHeight="1">
      <c r="A23" s="85"/>
      <c r="B23" s="86"/>
      <c r="C23" s="83"/>
      <c r="D23" s="86"/>
      <c r="E23" s="82" t="s">
        <v>50</v>
      </c>
      <c r="F23" s="62">
        <v>0</v>
      </c>
      <c r="G23" s="32"/>
    </row>
    <row r="24" spans="1:6" s="1" customFormat="1" ht="19.5" customHeight="1">
      <c r="A24" s="85"/>
      <c r="B24" s="86"/>
      <c r="C24" s="83"/>
      <c r="D24" s="86"/>
      <c r="E24" s="82" t="s">
        <v>51</v>
      </c>
      <c r="F24" s="62">
        <v>0</v>
      </c>
    </row>
    <row r="25" spans="1:6" s="1" customFormat="1" ht="19.5" customHeight="1">
      <c r="A25" s="85"/>
      <c r="B25" s="86"/>
      <c r="C25" s="83"/>
      <c r="D25" s="86"/>
      <c r="E25" s="82" t="s">
        <v>52</v>
      </c>
      <c r="F25" s="62">
        <v>0</v>
      </c>
    </row>
    <row r="26" spans="1:7" s="1" customFormat="1" ht="21.75" customHeight="1">
      <c r="A26" s="85"/>
      <c r="B26" s="86"/>
      <c r="C26" s="83"/>
      <c r="D26" s="86"/>
      <c r="E26" s="82" t="s">
        <v>53</v>
      </c>
      <c r="F26" s="21">
        <v>0</v>
      </c>
      <c r="G26" s="32"/>
    </row>
    <row r="27" spans="1:7" s="1" customFormat="1" ht="21.75" customHeight="1">
      <c r="A27" s="44"/>
      <c r="B27" s="86"/>
      <c r="C27" s="43"/>
      <c r="D27" s="86"/>
      <c r="F27" s="87"/>
      <c r="G27" s="32"/>
    </row>
    <row r="28" spans="1:7" s="1" customFormat="1" ht="21.75" customHeight="1">
      <c r="A28" s="44" t="s">
        <v>54</v>
      </c>
      <c r="B28" s="62">
        <f>SUM(B6,B11:B15)</f>
        <v>38458.53</v>
      </c>
      <c r="C28" s="43" t="s">
        <v>55</v>
      </c>
      <c r="D28" s="88">
        <f>SUM(D6,D10,D15,D16,D17,D18)</f>
        <v>43458.53</v>
      </c>
      <c r="E28" s="43" t="s">
        <v>55</v>
      </c>
      <c r="F28" s="88">
        <f>SUM(F6:F27)</f>
        <v>43458.53</v>
      </c>
      <c r="G28" s="32"/>
    </row>
    <row r="29" spans="1:7" s="1" customFormat="1" ht="21.75" customHeight="1">
      <c r="A29" s="80" t="s">
        <v>56</v>
      </c>
      <c r="B29" s="62">
        <v>0</v>
      </c>
      <c r="C29" s="77" t="s">
        <v>57</v>
      </c>
      <c r="D29" s="21">
        <v>0</v>
      </c>
      <c r="E29" s="5" t="s">
        <v>58</v>
      </c>
      <c r="F29" s="21">
        <f>D29</f>
        <v>0</v>
      </c>
      <c r="G29" s="32"/>
    </row>
    <row r="30" spans="1:6" s="1" customFormat="1" ht="21.75" customHeight="1">
      <c r="A30" s="80" t="s">
        <v>59</v>
      </c>
      <c r="B30" s="62">
        <v>5000</v>
      </c>
      <c r="C30" s="89"/>
      <c r="D30" s="90"/>
      <c r="E30" s="83"/>
      <c r="F30" s="84"/>
    </row>
    <row r="31" spans="1:6" s="1" customFormat="1" ht="19.5" customHeight="1">
      <c r="A31" s="68" t="s">
        <v>60</v>
      </c>
      <c r="B31" s="62">
        <v>0</v>
      </c>
      <c r="C31" s="89"/>
      <c r="D31" s="86"/>
      <c r="E31" s="83"/>
      <c r="F31" s="86"/>
    </row>
    <row r="32" spans="1:6" s="1" customFormat="1" ht="19.5" customHeight="1">
      <c r="A32" s="68" t="s">
        <v>61</v>
      </c>
      <c r="B32" s="62">
        <v>0</v>
      </c>
      <c r="C32" s="89"/>
      <c r="D32" s="91"/>
      <c r="E32" s="83"/>
      <c r="F32" s="86"/>
    </row>
    <row r="33" spans="1:6" s="1" customFormat="1" ht="19.5" customHeight="1">
      <c r="A33" s="68" t="s">
        <v>62</v>
      </c>
      <c r="B33" s="21">
        <v>5000</v>
      </c>
      <c r="C33" s="89"/>
      <c r="D33" s="91"/>
      <c r="E33" s="83"/>
      <c r="F33" s="86"/>
    </row>
    <row r="34" spans="1:6" s="1" customFormat="1" ht="21.75" customHeight="1">
      <c r="A34" s="85"/>
      <c r="B34" s="92"/>
      <c r="C34" s="83"/>
      <c r="D34" s="91"/>
      <c r="E34" s="83"/>
      <c r="F34" s="91"/>
    </row>
    <row r="35" spans="1:6" s="1" customFormat="1" ht="21.75" customHeight="1">
      <c r="A35" s="44" t="s">
        <v>63</v>
      </c>
      <c r="B35" s="93">
        <f>SUM(B28,B29,B30)</f>
        <v>43458.53</v>
      </c>
      <c r="C35" s="43" t="s">
        <v>64</v>
      </c>
      <c r="D35" s="91">
        <f>SUM(D28,D29)</f>
        <v>43458.53</v>
      </c>
      <c r="E35" s="44" t="s">
        <v>64</v>
      </c>
      <c r="F35" s="91">
        <f>SUM(F28,F29)</f>
        <v>43458.53</v>
      </c>
    </row>
    <row r="37" s="1" customFormat="1" ht="19.5" customHeight="1">
      <c r="B37" s="32"/>
    </row>
  </sheetData>
  <sheetProtection/>
  <printOptions horizontalCentered="1"/>
  <pageMargins left="0.59" right="0.59" top="0.39" bottom="0.39" header="0.39" footer="0.39"/>
  <pageSetup horizontalDpi="300" verticalDpi="3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"/>
  <sheetViews>
    <sheetView showGridLines="0" showZeros="0" workbookViewId="0" topLeftCell="F1">
      <selection activeCell="O14" sqref="O14"/>
    </sheetView>
  </sheetViews>
  <sheetFormatPr defaultColWidth="9.16015625" defaultRowHeight="21" customHeight="1"/>
  <cols>
    <col min="1" max="1" width="11.33203125" style="1" customWidth="1"/>
    <col min="2" max="4" width="4.83203125" style="1" customWidth="1"/>
    <col min="5" max="5" width="37.16015625" style="1" customWidth="1"/>
    <col min="6" max="6" width="18" style="1" customWidth="1"/>
    <col min="7" max="9" width="11.33203125" style="1" customWidth="1"/>
    <col min="10" max="10" width="13.66015625" style="1" customWidth="1"/>
    <col min="11" max="12" width="11.33203125" style="1" customWidth="1"/>
    <col min="13" max="13" width="9.16015625" style="1" customWidth="1"/>
    <col min="14" max="20" width="11.33203125" style="1" customWidth="1"/>
    <col min="21" max="252" width="9.16015625" style="1" customWidth="1"/>
  </cols>
  <sheetData>
    <row r="1" spans="20:256" s="1" customFormat="1" ht="21" customHeight="1">
      <c r="T1" s="33" t="s">
        <v>65</v>
      </c>
      <c r="IS1"/>
      <c r="IT1"/>
      <c r="IU1"/>
      <c r="IV1"/>
    </row>
    <row r="2" spans="1:256" s="1" customFormat="1" ht="30.75" customHeight="1">
      <c r="A2" s="3" t="s">
        <v>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IS2"/>
      <c r="IT2"/>
      <c r="IU2"/>
      <c r="IV2"/>
    </row>
    <row r="3" spans="1:256" s="1" customFormat="1" ht="21" customHeight="1">
      <c r="A3" s="5" t="s">
        <v>2</v>
      </c>
      <c r="T3" s="33" t="s">
        <v>3</v>
      </c>
      <c r="IS3"/>
      <c r="IT3"/>
      <c r="IU3"/>
      <c r="IV3"/>
    </row>
    <row r="4" spans="1:256" s="1" customFormat="1" ht="21" customHeight="1">
      <c r="A4" s="10" t="s">
        <v>67</v>
      </c>
      <c r="B4" s="23" t="s">
        <v>68</v>
      </c>
      <c r="C4" s="23"/>
      <c r="D4" s="23"/>
      <c r="E4" s="10" t="s">
        <v>69</v>
      </c>
      <c r="F4" s="27" t="s">
        <v>70</v>
      </c>
      <c r="G4" s="26" t="s">
        <v>71</v>
      </c>
      <c r="H4" s="26"/>
      <c r="I4" s="26"/>
      <c r="J4" s="12" t="s">
        <v>72</v>
      </c>
      <c r="K4" s="23"/>
      <c r="L4" s="23"/>
      <c r="M4" s="24"/>
      <c r="N4" s="24"/>
      <c r="O4" s="6" t="s">
        <v>73</v>
      </c>
      <c r="P4" s="11" t="s">
        <v>74</v>
      </c>
      <c r="Q4" s="27" t="s">
        <v>75</v>
      </c>
      <c r="R4" s="27" t="s">
        <v>76</v>
      </c>
      <c r="S4" s="27" t="s">
        <v>77</v>
      </c>
      <c r="T4" s="10" t="s">
        <v>78</v>
      </c>
      <c r="IS4"/>
      <c r="IT4"/>
      <c r="IU4"/>
      <c r="IV4"/>
    </row>
    <row r="5" spans="1:256" s="1" customFormat="1" ht="48" customHeight="1">
      <c r="A5" s="10"/>
      <c r="B5" s="43" t="s">
        <v>79</v>
      </c>
      <c r="C5" s="43" t="s">
        <v>80</v>
      </c>
      <c r="D5" s="44" t="s">
        <v>81</v>
      </c>
      <c r="E5" s="10"/>
      <c r="F5" s="27"/>
      <c r="G5" s="10" t="s">
        <v>82</v>
      </c>
      <c r="H5" s="10" t="s">
        <v>83</v>
      </c>
      <c r="I5" s="10" t="s">
        <v>84</v>
      </c>
      <c r="J5" s="14" t="s">
        <v>85</v>
      </c>
      <c r="K5" s="28" t="s">
        <v>86</v>
      </c>
      <c r="L5" s="28" t="s">
        <v>87</v>
      </c>
      <c r="M5" s="29" t="s">
        <v>88</v>
      </c>
      <c r="N5" s="29" t="s">
        <v>89</v>
      </c>
      <c r="O5" s="6"/>
      <c r="P5" s="11"/>
      <c r="Q5" s="27"/>
      <c r="R5" s="27"/>
      <c r="S5" s="27"/>
      <c r="T5" s="10"/>
      <c r="IS5"/>
      <c r="IT5"/>
      <c r="IU5"/>
      <c r="IV5"/>
    </row>
    <row r="6" spans="1:256" s="1" customFormat="1" ht="21" customHeight="1">
      <c r="A6" s="15" t="s">
        <v>90</v>
      </c>
      <c r="B6" s="30" t="s">
        <v>90</v>
      </c>
      <c r="C6" s="46" t="s">
        <v>90</v>
      </c>
      <c r="D6" s="74" t="s">
        <v>90</v>
      </c>
      <c r="E6" s="75" t="s">
        <v>90</v>
      </c>
      <c r="F6" s="76">
        <v>1</v>
      </c>
      <c r="G6" s="15">
        <v>2</v>
      </c>
      <c r="H6" s="30">
        <v>3</v>
      </c>
      <c r="I6" s="30">
        <v>4</v>
      </c>
      <c r="J6" s="30">
        <v>5</v>
      </c>
      <c r="K6" s="30">
        <v>6</v>
      </c>
      <c r="L6" s="30">
        <v>7</v>
      </c>
      <c r="M6" s="30">
        <v>8</v>
      </c>
      <c r="N6" s="30">
        <v>9</v>
      </c>
      <c r="O6" s="46">
        <v>10</v>
      </c>
      <c r="P6" s="16">
        <v>11</v>
      </c>
      <c r="Q6" s="30">
        <v>12</v>
      </c>
      <c r="R6" s="30">
        <v>13</v>
      </c>
      <c r="S6" s="30">
        <v>14</v>
      </c>
      <c r="T6" s="30">
        <v>15</v>
      </c>
      <c r="IS6"/>
      <c r="IT6"/>
      <c r="IU6"/>
      <c r="IV6"/>
    </row>
    <row r="7" spans="1:256" s="1" customFormat="1" ht="21" customHeight="1">
      <c r="A7" s="19"/>
      <c r="B7" s="19"/>
      <c r="C7" s="19"/>
      <c r="D7" s="19"/>
      <c r="E7" s="19" t="s">
        <v>70</v>
      </c>
      <c r="F7" s="20">
        <v>43458.53</v>
      </c>
      <c r="G7" s="20">
        <v>0</v>
      </c>
      <c r="H7" s="20">
        <v>0</v>
      </c>
      <c r="I7" s="20">
        <v>5000</v>
      </c>
      <c r="J7" s="20">
        <v>25588.53</v>
      </c>
      <c r="K7" s="20">
        <v>25588.53</v>
      </c>
      <c r="L7" s="20">
        <v>0</v>
      </c>
      <c r="M7" s="20">
        <v>0</v>
      </c>
      <c r="N7" s="20">
        <v>0</v>
      </c>
      <c r="O7" s="20">
        <v>11370</v>
      </c>
      <c r="P7" s="20">
        <v>0</v>
      </c>
      <c r="Q7" s="20">
        <v>1500</v>
      </c>
      <c r="R7" s="20">
        <v>0</v>
      </c>
      <c r="S7" s="20">
        <v>0</v>
      </c>
      <c r="T7" s="21">
        <v>0</v>
      </c>
      <c r="IS7"/>
      <c r="IT7"/>
      <c r="IU7"/>
      <c r="IV7"/>
    </row>
    <row r="8" spans="1:256" s="1" customFormat="1" ht="21" customHeight="1">
      <c r="A8" s="19" t="s">
        <v>91</v>
      </c>
      <c r="B8" s="19"/>
      <c r="C8" s="19"/>
      <c r="D8" s="19"/>
      <c r="E8" s="19" t="s">
        <v>92</v>
      </c>
      <c r="F8" s="20">
        <v>43458.53</v>
      </c>
      <c r="G8" s="20">
        <v>0</v>
      </c>
      <c r="H8" s="20">
        <v>0</v>
      </c>
      <c r="I8" s="20">
        <v>5000</v>
      </c>
      <c r="J8" s="20">
        <v>25588.53</v>
      </c>
      <c r="K8" s="20">
        <v>25588.53</v>
      </c>
      <c r="L8" s="20">
        <v>0</v>
      </c>
      <c r="M8" s="20">
        <v>0</v>
      </c>
      <c r="N8" s="20">
        <v>0</v>
      </c>
      <c r="O8" s="20">
        <v>11370</v>
      </c>
      <c r="P8" s="20">
        <v>0</v>
      </c>
      <c r="Q8" s="20">
        <v>1500</v>
      </c>
      <c r="R8" s="20">
        <v>0</v>
      </c>
      <c r="S8" s="20">
        <v>0</v>
      </c>
      <c r="T8" s="21">
        <v>0</v>
      </c>
      <c r="IS8"/>
      <c r="IT8"/>
      <c r="IU8"/>
      <c r="IV8"/>
    </row>
    <row r="9" spans="1:256" s="1" customFormat="1" ht="21" customHeight="1">
      <c r="A9" s="19" t="s">
        <v>93</v>
      </c>
      <c r="B9" s="19"/>
      <c r="C9" s="19"/>
      <c r="D9" s="19"/>
      <c r="E9" s="19" t="s">
        <v>94</v>
      </c>
      <c r="F9" s="20">
        <v>43458.53</v>
      </c>
      <c r="G9" s="20">
        <v>0</v>
      </c>
      <c r="H9" s="20">
        <v>0</v>
      </c>
      <c r="I9" s="20">
        <v>5000</v>
      </c>
      <c r="J9" s="20">
        <v>25588.53</v>
      </c>
      <c r="K9" s="20">
        <v>25588.53</v>
      </c>
      <c r="L9" s="20">
        <v>0</v>
      </c>
      <c r="M9" s="20">
        <v>0</v>
      </c>
      <c r="N9" s="20">
        <v>0</v>
      </c>
      <c r="O9" s="20">
        <v>11370</v>
      </c>
      <c r="P9" s="20">
        <v>0</v>
      </c>
      <c r="Q9" s="20">
        <v>1500</v>
      </c>
      <c r="R9" s="20">
        <v>0</v>
      </c>
      <c r="S9" s="20">
        <v>0</v>
      </c>
      <c r="T9" s="21">
        <v>0</v>
      </c>
      <c r="IS9"/>
      <c r="IT9"/>
      <c r="IU9"/>
      <c r="IV9"/>
    </row>
    <row r="10" spans="1:256" s="1" customFormat="1" ht="21" customHeight="1">
      <c r="A10" s="19" t="s">
        <v>95</v>
      </c>
      <c r="B10" s="19" t="s">
        <v>96</v>
      </c>
      <c r="C10" s="19" t="s">
        <v>97</v>
      </c>
      <c r="D10" s="19" t="s">
        <v>98</v>
      </c>
      <c r="E10" s="19" t="s">
        <v>99</v>
      </c>
      <c r="F10" s="20">
        <v>43458.53</v>
      </c>
      <c r="G10" s="20">
        <v>0</v>
      </c>
      <c r="H10" s="20">
        <v>0</v>
      </c>
      <c r="I10" s="20">
        <v>5000</v>
      </c>
      <c r="J10" s="20">
        <v>25588.53</v>
      </c>
      <c r="K10" s="20">
        <v>25588.53</v>
      </c>
      <c r="L10" s="20">
        <v>0</v>
      </c>
      <c r="M10" s="20">
        <v>0</v>
      </c>
      <c r="N10" s="20">
        <v>0</v>
      </c>
      <c r="O10" s="20">
        <v>11370</v>
      </c>
      <c r="P10" s="20">
        <v>0</v>
      </c>
      <c r="Q10" s="20">
        <v>1500</v>
      </c>
      <c r="R10" s="20">
        <v>0</v>
      </c>
      <c r="S10" s="20">
        <v>0</v>
      </c>
      <c r="T10" s="21">
        <v>0</v>
      </c>
      <c r="IS10"/>
      <c r="IT10"/>
      <c r="IU10"/>
      <c r="IV10"/>
    </row>
    <row r="11" spans="3:256" s="1" customFormat="1" ht="21" customHeight="1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IS11"/>
      <c r="IT11"/>
      <c r="IU11"/>
      <c r="IV11"/>
    </row>
    <row r="12" spans="4:256" s="1" customFormat="1" ht="21" customHeight="1">
      <c r="D12" s="32"/>
      <c r="E12" s="32"/>
      <c r="F12" s="32"/>
      <c r="G12" s="32"/>
      <c r="H12" s="32"/>
      <c r="I12" s="32"/>
      <c r="J12" s="32"/>
      <c r="K12" s="32"/>
      <c r="L12" s="32"/>
      <c r="M12" s="32"/>
      <c r="O12" s="32"/>
      <c r="P12" s="32"/>
      <c r="Q12" s="32"/>
      <c r="R12" s="32"/>
      <c r="S12" s="32"/>
      <c r="T12" s="32"/>
      <c r="IS12"/>
      <c r="IT12"/>
      <c r="IU12"/>
      <c r="IV12"/>
    </row>
    <row r="13" spans="4:256" s="1" customFormat="1" ht="21" customHeight="1">
      <c r="D13" s="32"/>
      <c r="E13" s="32"/>
      <c r="F13" s="32"/>
      <c r="G13" s="32"/>
      <c r="H13" s="32"/>
      <c r="I13" s="32"/>
      <c r="M13" s="32"/>
      <c r="N13" s="32"/>
      <c r="O13" s="32"/>
      <c r="P13" s="32"/>
      <c r="Q13" s="32"/>
      <c r="R13" s="32"/>
      <c r="S13" s="32"/>
      <c r="IS13"/>
      <c r="IT13"/>
      <c r="IU13"/>
      <c r="IV13"/>
    </row>
    <row r="14" spans="4:256" s="1" customFormat="1" ht="21" customHeight="1">
      <c r="D14" s="32"/>
      <c r="E14" s="32"/>
      <c r="O14" s="32"/>
      <c r="R14" s="32"/>
      <c r="IS14"/>
      <c r="IT14"/>
      <c r="IU14"/>
      <c r="IV14"/>
    </row>
    <row r="15" spans="5:256" s="1" customFormat="1" ht="21" customHeight="1">
      <c r="E15" s="32"/>
      <c r="O15" s="32"/>
      <c r="IS15"/>
      <c r="IT15"/>
      <c r="IU15"/>
      <c r="IV15"/>
    </row>
    <row r="16" spans="5:256" s="1" customFormat="1" ht="21" customHeight="1">
      <c r="E16" s="32"/>
      <c r="IS16"/>
      <c r="IT16"/>
      <c r="IU16"/>
      <c r="IV16"/>
    </row>
    <row r="17" spans="5:256" s="1" customFormat="1" ht="21" customHeight="1">
      <c r="E17" s="32"/>
      <c r="IS17"/>
      <c r="IT17"/>
      <c r="IU17"/>
      <c r="IV17"/>
    </row>
    <row r="18" spans="253:256" s="1" customFormat="1" ht="21" customHeight="1">
      <c r="IS18"/>
      <c r="IT18"/>
      <c r="IU18"/>
      <c r="IV18"/>
    </row>
    <row r="19" spans="5:256" s="1" customFormat="1" ht="21" customHeight="1">
      <c r="E19" s="32"/>
      <c r="IS19"/>
      <c r="IT19"/>
      <c r="IU19"/>
      <c r="IV19"/>
    </row>
  </sheetData>
  <sheetProtection/>
  <mergeCells count="9">
    <mergeCell ref="A4:A5"/>
    <mergeCell ref="E4:E5"/>
    <mergeCell ref="F4:F5"/>
    <mergeCell ref="O4:O5"/>
    <mergeCell ref="P4:P5"/>
    <mergeCell ref="Q4:Q5"/>
    <mergeCell ref="R4:R5"/>
    <mergeCell ref="S4:S5"/>
    <mergeCell ref="T4:T5"/>
  </mergeCells>
  <printOptions horizontalCentered="1"/>
  <pageMargins left="0.39" right="0.39" top="0.59" bottom="0.59" header="0.39" footer="0.39"/>
  <pageSetup fitToHeight="5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showGridLines="0" showZeros="0" workbookViewId="0" topLeftCell="A1">
      <selection activeCell="H12" sqref="H12"/>
    </sheetView>
  </sheetViews>
  <sheetFormatPr defaultColWidth="9.16015625" defaultRowHeight="21" customHeight="1"/>
  <cols>
    <col min="1" max="1" width="11.16015625" style="1" customWidth="1"/>
    <col min="2" max="4" width="5.16015625" style="1" customWidth="1"/>
    <col min="5" max="5" width="36.16015625" style="1" customWidth="1"/>
    <col min="6" max="6" width="19.33203125" style="1" customWidth="1"/>
    <col min="7" max="7" width="16" style="1" customWidth="1"/>
    <col min="8" max="10" width="12.5" style="1" customWidth="1"/>
    <col min="11" max="11" width="16" style="1" customWidth="1"/>
    <col min="12" max="19" width="12.5" style="1" customWidth="1"/>
    <col min="20" max="16384" width="9.16015625" style="1" customWidth="1"/>
  </cols>
  <sheetData>
    <row r="1" s="1" customFormat="1" ht="21" customHeight="1">
      <c r="S1" s="73" t="s">
        <v>100</v>
      </c>
    </row>
    <row r="2" spans="1:19" s="1" customFormat="1" ht="30.75" customHeight="1">
      <c r="A2" s="3" t="s">
        <v>101</v>
      </c>
      <c r="B2" s="70"/>
      <c r="C2" s="70"/>
      <c r="D2" s="70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21" customHeight="1">
      <c r="A3" s="5" t="s">
        <v>2</v>
      </c>
      <c r="B3" s="32"/>
      <c r="D3" s="32"/>
      <c r="S3" s="33" t="s">
        <v>3</v>
      </c>
    </row>
    <row r="4" spans="1:19" s="1" customFormat="1" ht="21" customHeight="1">
      <c r="A4" s="6" t="s">
        <v>67</v>
      </c>
      <c r="B4" s="12" t="s">
        <v>68</v>
      </c>
      <c r="C4" s="23"/>
      <c r="D4" s="71"/>
      <c r="E4" s="27" t="s">
        <v>69</v>
      </c>
      <c r="F4" s="10" t="s">
        <v>70</v>
      </c>
      <c r="G4" s="23" t="s">
        <v>102</v>
      </c>
      <c r="H4" s="23"/>
      <c r="I4" s="23"/>
      <c r="J4" s="23"/>
      <c r="K4" s="23" t="s">
        <v>103</v>
      </c>
      <c r="L4" s="47"/>
      <c r="M4" s="8"/>
      <c r="N4" s="48"/>
      <c r="O4" s="48"/>
      <c r="P4" s="49" t="s">
        <v>104</v>
      </c>
      <c r="Q4" s="11" t="s">
        <v>105</v>
      </c>
      <c r="R4" s="10" t="s">
        <v>106</v>
      </c>
      <c r="S4" s="10" t="s">
        <v>107</v>
      </c>
    </row>
    <row r="5" spans="1:19" s="1" customFormat="1" ht="42.75" customHeight="1">
      <c r="A5" s="6"/>
      <c r="B5" s="72" t="s">
        <v>79</v>
      </c>
      <c r="C5" s="43" t="s">
        <v>80</v>
      </c>
      <c r="D5" s="43" t="s">
        <v>81</v>
      </c>
      <c r="E5" s="27"/>
      <c r="F5" s="10"/>
      <c r="G5" s="14" t="s">
        <v>85</v>
      </c>
      <c r="H5" s="28" t="s">
        <v>108</v>
      </c>
      <c r="I5" s="28" t="s">
        <v>109</v>
      </c>
      <c r="J5" s="28" t="s">
        <v>110</v>
      </c>
      <c r="K5" s="27" t="s">
        <v>85</v>
      </c>
      <c r="L5" s="10" t="s">
        <v>111</v>
      </c>
      <c r="M5" s="10" t="s">
        <v>112</v>
      </c>
      <c r="N5" s="10" t="s">
        <v>113</v>
      </c>
      <c r="O5" s="10" t="s">
        <v>114</v>
      </c>
      <c r="P5" s="49"/>
      <c r="Q5" s="11"/>
      <c r="R5" s="10"/>
      <c r="S5" s="10"/>
    </row>
    <row r="6" spans="1:19" s="1" customFormat="1" ht="21" customHeight="1">
      <c r="A6" s="46" t="s">
        <v>90</v>
      </c>
      <c r="B6" s="30" t="s">
        <v>90</v>
      </c>
      <c r="C6" s="30" t="s">
        <v>90</v>
      </c>
      <c r="D6" s="46" t="s">
        <v>90</v>
      </c>
      <c r="E6" s="46" t="s">
        <v>90</v>
      </c>
      <c r="F6" s="30">
        <v>1</v>
      </c>
      <c r="G6" s="30">
        <f aca="true" t="shared" si="0" ref="G6:S6">F6+1</f>
        <v>2</v>
      </c>
      <c r="H6" s="30">
        <f t="shared" si="0"/>
        <v>3</v>
      </c>
      <c r="I6" s="30">
        <f t="shared" si="0"/>
        <v>4</v>
      </c>
      <c r="J6" s="30">
        <f t="shared" si="0"/>
        <v>5</v>
      </c>
      <c r="K6" s="30">
        <f t="shared" si="0"/>
        <v>6</v>
      </c>
      <c r="L6" s="30">
        <f t="shared" si="0"/>
        <v>7</v>
      </c>
      <c r="M6" s="30">
        <f t="shared" si="0"/>
        <v>8</v>
      </c>
      <c r="N6" s="30">
        <f t="shared" si="0"/>
        <v>9</v>
      </c>
      <c r="O6" s="30">
        <f t="shared" si="0"/>
        <v>10</v>
      </c>
      <c r="P6" s="30">
        <f t="shared" si="0"/>
        <v>11</v>
      </c>
      <c r="Q6" s="30">
        <f t="shared" si="0"/>
        <v>12</v>
      </c>
      <c r="R6" s="30">
        <f t="shared" si="0"/>
        <v>13</v>
      </c>
      <c r="S6" s="30">
        <f t="shared" si="0"/>
        <v>14</v>
      </c>
    </row>
    <row r="7" spans="1:20" s="1" customFormat="1" ht="21" customHeight="1">
      <c r="A7" s="19"/>
      <c r="B7" s="19"/>
      <c r="C7" s="19"/>
      <c r="D7" s="19"/>
      <c r="E7" s="19" t="s">
        <v>70</v>
      </c>
      <c r="F7" s="20">
        <v>43458.53</v>
      </c>
      <c r="G7" s="20">
        <v>25961.93</v>
      </c>
      <c r="H7" s="20">
        <v>23834.91</v>
      </c>
      <c r="I7" s="21">
        <v>1379.65</v>
      </c>
      <c r="J7" s="31">
        <v>747.37</v>
      </c>
      <c r="K7" s="20">
        <v>16209.6</v>
      </c>
      <c r="L7" s="20">
        <v>10429.6</v>
      </c>
      <c r="M7" s="20">
        <v>275</v>
      </c>
      <c r="N7" s="20">
        <v>550</v>
      </c>
      <c r="O7" s="20">
        <v>4955</v>
      </c>
      <c r="P7" s="20">
        <v>1287</v>
      </c>
      <c r="Q7" s="20">
        <v>0</v>
      </c>
      <c r="R7" s="20">
        <v>0</v>
      </c>
      <c r="S7" s="21">
        <v>0</v>
      </c>
      <c r="T7" s="32"/>
    </row>
    <row r="8" spans="1:19" s="1" customFormat="1" ht="21" customHeight="1">
      <c r="A8" s="19" t="s">
        <v>91</v>
      </c>
      <c r="B8" s="19"/>
      <c r="C8" s="19"/>
      <c r="D8" s="19"/>
      <c r="E8" s="19" t="s">
        <v>92</v>
      </c>
      <c r="F8" s="20">
        <v>43458.53</v>
      </c>
      <c r="G8" s="20">
        <v>25961.93</v>
      </c>
      <c r="H8" s="20">
        <v>23834.91</v>
      </c>
      <c r="I8" s="21">
        <v>1379.65</v>
      </c>
      <c r="J8" s="31">
        <v>747.37</v>
      </c>
      <c r="K8" s="20">
        <v>16209.6</v>
      </c>
      <c r="L8" s="20">
        <v>10429.6</v>
      </c>
      <c r="M8" s="20">
        <v>275</v>
      </c>
      <c r="N8" s="20">
        <v>550</v>
      </c>
      <c r="O8" s="20">
        <v>4955</v>
      </c>
      <c r="P8" s="20">
        <v>1287</v>
      </c>
      <c r="Q8" s="20">
        <v>0</v>
      </c>
      <c r="R8" s="20">
        <v>0</v>
      </c>
      <c r="S8" s="21">
        <v>0</v>
      </c>
    </row>
    <row r="9" spans="1:19" s="1" customFormat="1" ht="21" customHeight="1">
      <c r="A9" s="19" t="s">
        <v>93</v>
      </c>
      <c r="B9" s="19"/>
      <c r="C9" s="19"/>
      <c r="D9" s="19"/>
      <c r="E9" s="19" t="s">
        <v>94</v>
      </c>
      <c r="F9" s="20">
        <v>43458.53</v>
      </c>
      <c r="G9" s="20">
        <v>25961.93</v>
      </c>
      <c r="H9" s="20">
        <v>23834.91</v>
      </c>
      <c r="I9" s="21">
        <v>1379.65</v>
      </c>
      <c r="J9" s="31">
        <v>747.37</v>
      </c>
      <c r="K9" s="20">
        <v>16209.6</v>
      </c>
      <c r="L9" s="20">
        <v>10429.6</v>
      </c>
      <c r="M9" s="20">
        <v>275</v>
      </c>
      <c r="N9" s="20">
        <v>550</v>
      </c>
      <c r="O9" s="20">
        <v>4955</v>
      </c>
      <c r="P9" s="20">
        <v>1287</v>
      </c>
      <c r="Q9" s="20">
        <v>0</v>
      </c>
      <c r="R9" s="20">
        <v>0</v>
      </c>
      <c r="S9" s="21">
        <v>0</v>
      </c>
    </row>
    <row r="10" spans="1:19" s="1" customFormat="1" ht="21" customHeight="1">
      <c r="A10" s="19" t="s">
        <v>95</v>
      </c>
      <c r="B10" s="19" t="s">
        <v>96</v>
      </c>
      <c r="C10" s="19" t="s">
        <v>97</v>
      </c>
      <c r="D10" s="19" t="s">
        <v>98</v>
      </c>
      <c r="E10" s="19" t="s">
        <v>99</v>
      </c>
      <c r="F10" s="20">
        <v>43458.53</v>
      </c>
      <c r="G10" s="20">
        <v>25961.93</v>
      </c>
      <c r="H10" s="20">
        <v>23834.91</v>
      </c>
      <c r="I10" s="21">
        <v>1379.65</v>
      </c>
      <c r="J10" s="31">
        <v>747.37</v>
      </c>
      <c r="K10" s="20">
        <v>16209.6</v>
      </c>
      <c r="L10" s="20">
        <v>10429.6</v>
      </c>
      <c r="M10" s="20">
        <v>275</v>
      </c>
      <c r="N10" s="20">
        <v>550</v>
      </c>
      <c r="O10" s="20">
        <v>4955</v>
      </c>
      <c r="P10" s="20">
        <v>1287</v>
      </c>
      <c r="Q10" s="20">
        <v>0</v>
      </c>
      <c r="R10" s="20">
        <v>0</v>
      </c>
      <c r="S10" s="21">
        <v>0</v>
      </c>
    </row>
    <row r="11" spans="4:19" s="1" customFormat="1" ht="21" customHeight="1">
      <c r="D11" s="32"/>
      <c r="E11" s="32"/>
      <c r="G11" s="32"/>
      <c r="H11" s="32"/>
      <c r="I11" s="32"/>
      <c r="J11" s="32"/>
      <c r="K11" s="32"/>
      <c r="L11" s="32"/>
      <c r="N11" s="32"/>
      <c r="P11" s="32"/>
      <c r="R11" s="32"/>
      <c r="S11" s="32"/>
    </row>
    <row r="12" spans="4:18" s="1" customFormat="1" ht="21" customHeight="1">
      <c r="D12" s="32"/>
      <c r="E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4:18" s="1" customFormat="1" ht="21" customHeight="1">
      <c r="D13" s="32"/>
      <c r="E13" s="32"/>
      <c r="F13" s="32"/>
      <c r="I13" s="32"/>
      <c r="J13" s="32"/>
      <c r="L13" s="32"/>
      <c r="Q13" s="32"/>
      <c r="R13" s="32"/>
    </row>
    <row r="14" s="1" customFormat="1" ht="21" customHeight="1">
      <c r="F14" s="32"/>
    </row>
    <row r="16" s="1" customFormat="1" ht="21" customHeight="1">
      <c r="F16" s="32"/>
    </row>
  </sheetData>
  <sheetProtection/>
  <mergeCells count="7">
    <mergeCell ref="A4:A5"/>
    <mergeCell ref="E4:E5"/>
    <mergeCell ref="F4:F5"/>
    <mergeCell ref="P4:P5"/>
    <mergeCell ref="Q4:Q5"/>
    <mergeCell ref="R4:R5"/>
    <mergeCell ref="S4:S5"/>
  </mergeCells>
  <printOptions horizontalCentered="1"/>
  <pageMargins left="0.39" right="0.39" top="0.59" bottom="0.59" header="0.39" footer="0.39"/>
  <pageSetup fitToHeight="5"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I8" sqref="I8"/>
    </sheetView>
  </sheetViews>
  <sheetFormatPr defaultColWidth="9.33203125" defaultRowHeight="11.25"/>
  <cols>
    <col min="1" max="1" width="37.33203125" style="0" customWidth="1"/>
    <col min="2" max="2" width="21.5" style="0" customWidth="1"/>
    <col min="3" max="3" width="26.83203125" style="0" customWidth="1"/>
    <col min="4" max="4" width="24" style="0" customWidth="1"/>
    <col min="5" max="5" width="23.5" style="0" customWidth="1"/>
    <col min="6" max="6" width="26.5" style="0" customWidth="1"/>
  </cols>
  <sheetData>
    <row r="1" spans="1:6" ht="21.75" customHeight="1">
      <c r="A1" s="50" t="s">
        <v>115</v>
      </c>
      <c r="B1" s="51"/>
      <c r="C1" s="51"/>
      <c r="D1" s="51"/>
      <c r="E1" s="51"/>
      <c r="F1" s="52"/>
    </row>
    <row r="2" spans="1:6" ht="25.5">
      <c r="A2" s="53" t="s">
        <v>116</v>
      </c>
      <c r="B2" s="53"/>
      <c r="C2" s="53"/>
      <c r="D2" s="53"/>
      <c r="E2" s="53"/>
      <c r="F2" s="53"/>
    </row>
    <row r="3" spans="1:6" ht="18" customHeight="1">
      <c r="A3" s="54" t="s">
        <v>117</v>
      </c>
      <c r="B3" s="55"/>
      <c r="C3" s="55"/>
      <c r="D3" s="55"/>
      <c r="E3" s="55"/>
      <c r="F3" s="52" t="s">
        <v>3</v>
      </c>
    </row>
    <row r="4" spans="1:6" ht="21" customHeight="1">
      <c r="A4" s="56" t="s">
        <v>4</v>
      </c>
      <c r="B4" s="57"/>
      <c r="C4" s="56" t="s">
        <v>118</v>
      </c>
      <c r="D4" s="58"/>
      <c r="E4" s="58"/>
      <c r="F4" s="57"/>
    </row>
    <row r="5" spans="1:6" ht="31.5" customHeight="1">
      <c r="A5" s="59" t="s">
        <v>6</v>
      </c>
      <c r="B5" s="59" t="s">
        <v>7</v>
      </c>
      <c r="C5" s="59" t="s">
        <v>119</v>
      </c>
      <c r="D5" s="59" t="s">
        <v>70</v>
      </c>
      <c r="E5" s="60" t="s">
        <v>120</v>
      </c>
      <c r="F5" s="60" t="s">
        <v>121</v>
      </c>
    </row>
    <row r="6" spans="1:6" ht="21" customHeight="1">
      <c r="A6" s="61" t="s">
        <v>122</v>
      </c>
      <c r="B6" s="62">
        <v>25588.53</v>
      </c>
      <c r="C6" s="63" t="s">
        <v>123</v>
      </c>
      <c r="D6" s="62">
        <v>25588.53</v>
      </c>
      <c r="E6" s="62">
        <v>25588.53</v>
      </c>
      <c r="F6" s="59"/>
    </row>
    <row r="7" spans="1:6" ht="21" customHeight="1">
      <c r="A7" s="64" t="s">
        <v>13</v>
      </c>
      <c r="B7" s="62">
        <v>25588.53</v>
      </c>
      <c r="C7" s="65" t="s">
        <v>124</v>
      </c>
      <c r="D7" s="62">
        <v>25588.53</v>
      </c>
      <c r="E7" s="62">
        <v>25588.53</v>
      </c>
      <c r="F7" s="66"/>
    </row>
    <row r="8" spans="1:6" ht="21" customHeight="1">
      <c r="A8" s="64" t="s">
        <v>16</v>
      </c>
      <c r="B8" s="67"/>
      <c r="C8" s="65" t="s">
        <v>125</v>
      </c>
      <c r="D8" s="62">
        <v>25588.53</v>
      </c>
      <c r="E8" s="62">
        <v>25588.53</v>
      </c>
      <c r="F8" s="66"/>
    </row>
    <row r="9" spans="1:6" ht="21" customHeight="1">
      <c r="A9" s="64" t="s">
        <v>19</v>
      </c>
      <c r="B9" s="67"/>
      <c r="C9" s="65" t="s">
        <v>99</v>
      </c>
      <c r="D9" s="62">
        <v>25588.53</v>
      </c>
      <c r="E9" s="62">
        <v>25588.53</v>
      </c>
      <c r="F9" s="66"/>
    </row>
    <row r="10" spans="1:6" ht="21" customHeight="1">
      <c r="A10" s="64" t="s">
        <v>22</v>
      </c>
      <c r="B10" s="67"/>
      <c r="C10" s="65" t="s">
        <v>126</v>
      </c>
      <c r="D10" s="65"/>
      <c r="E10" s="65"/>
      <c r="F10" s="66"/>
    </row>
    <row r="11" spans="1:6" ht="21" customHeight="1">
      <c r="A11" s="61" t="s">
        <v>127</v>
      </c>
      <c r="B11" s="67"/>
      <c r="C11" s="65"/>
      <c r="D11" s="65"/>
      <c r="E11" s="65"/>
      <c r="F11" s="66"/>
    </row>
    <row r="12" spans="1:6" ht="21" customHeight="1">
      <c r="A12" s="68" t="s">
        <v>60</v>
      </c>
      <c r="B12" s="67"/>
      <c r="C12" s="65"/>
      <c r="D12" s="65"/>
      <c r="E12" s="65"/>
      <c r="F12" s="66"/>
    </row>
    <row r="13" spans="1:6" ht="21" customHeight="1">
      <c r="A13" s="68" t="s">
        <v>61</v>
      </c>
      <c r="B13" s="67"/>
      <c r="C13" s="65"/>
      <c r="D13" s="65"/>
      <c r="E13" s="65"/>
      <c r="F13" s="66"/>
    </row>
    <row r="14" spans="1:6" ht="21" customHeight="1">
      <c r="A14" s="68"/>
      <c r="B14" s="67"/>
      <c r="C14" s="65"/>
      <c r="D14" s="65"/>
      <c r="E14" s="65"/>
      <c r="F14" s="66"/>
    </row>
    <row r="15" spans="1:6" ht="21" customHeight="1">
      <c r="A15" s="61"/>
      <c r="B15" s="67"/>
      <c r="C15" s="65"/>
      <c r="D15" s="65"/>
      <c r="E15" s="65"/>
      <c r="F15" s="66"/>
    </row>
    <row r="16" spans="1:6" ht="21" customHeight="1">
      <c r="A16" s="60" t="s">
        <v>63</v>
      </c>
      <c r="B16" s="21">
        <v>25588.53</v>
      </c>
      <c r="C16" s="60" t="s">
        <v>64</v>
      </c>
      <c r="D16" s="21">
        <v>25588.53</v>
      </c>
      <c r="E16" s="21">
        <v>25588.53</v>
      </c>
      <c r="F16" s="69"/>
    </row>
  </sheetData>
  <sheetProtection/>
  <mergeCells count="3">
    <mergeCell ref="A2:F2"/>
    <mergeCell ref="A4:B4"/>
    <mergeCell ref="C4:F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showGridLines="0" showZeros="0" workbookViewId="0" topLeftCell="B1">
      <selection activeCell="H14" sqref="H14"/>
    </sheetView>
  </sheetViews>
  <sheetFormatPr defaultColWidth="9.16015625" defaultRowHeight="21" customHeight="1"/>
  <cols>
    <col min="1" max="1" width="11.16015625" style="1" customWidth="1"/>
    <col min="2" max="2" width="42" style="1" customWidth="1"/>
    <col min="3" max="3" width="20.66015625" style="1" customWidth="1"/>
    <col min="4" max="4" width="15.83203125" style="1" customWidth="1"/>
    <col min="5" max="7" width="12.83203125" style="1" customWidth="1"/>
    <col min="8" max="8" width="15.83203125" style="1" customWidth="1"/>
    <col min="9" max="16" width="12.83203125" style="1" customWidth="1"/>
    <col min="17" max="16384" width="9.16015625" style="1" customWidth="1"/>
  </cols>
  <sheetData>
    <row r="1" s="1" customFormat="1" ht="21" customHeight="1">
      <c r="P1" s="33" t="s">
        <v>128</v>
      </c>
    </row>
    <row r="2" spans="1:16" s="1" customFormat="1" ht="30.75" customHeight="1">
      <c r="A2" s="3" t="s">
        <v>129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" customFormat="1" ht="21" customHeight="1">
      <c r="A3" s="5" t="s">
        <v>2</v>
      </c>
      <c r="P3" s="33" t="s">
        <v>3</v>
      </c>
    </row>
    <row r="4" spans="1:16" s="1" customFormat="1" ht="21" customHeight="1">
      <c r="A4" s="10" t="s">
        <v>67</v>
      </c>
      <c r="B4" s="27" t="s">
        <v>130</v>
      </c>
      <c r="C4" s="10" t="s">
        <v>70</v>
      </c>
      <c r="D4" s="23" t="s">
        <v>102</v>
      </c>
      <c r="E4" s="23"/>
      <c r="F4" s="23"/>
      <c r="G4" s="23"/>
      <c r="H4" s="23" t="s">
        <v>103</v>
      </c>
      <c r="I4" s="47"/>
      <c r="J4" s="8"/>
      <c r="K4" s="48"/>
      <c r="L4" s="48"/>
      <c r="M4" s="49" t="s">
        <v>104</v>
      </c>
      <c r="N4" s="11" t="s">
        <v>105</v>
      </c>
      <c r="O4" s="10" t="s">
        <v>106</v>
      </c>
      <c r="P4" s="10" t="s">
        <v>107</v>
      </c>
    </row>
    <row r="5" spans="1:16" s="1" customFormat="1" ht="42.75" customHeight="1">
      <c r="A5" s="10"/>
      <c r="B5" s="27"/>
      <c r="C5" s="10"/>
      <c r="D5" s="14" t="s">
        <v>85</v>
      </c>
      <c r="E5" s="28" t="s">
        <v>108</v>
      </c>
      <c r="F5" s="28" t="s">
        <v>109</v>
      </c>
      <c r="G5" s="28" t="s">
        <v>110</v>
      </c>
      <c r="H5" s="27" t="s">
        <v>85</v>
      </c>
      <c r="I5" s="10" t="s">
        <v>111</v>
      </c>
      <c r="J5" s="10" t="s">
        <v>112</v>
      </c>
      <c r="K5" s="10" t="s">
        <v>113</v>
      </c>
      <c r="L5" s="10" t="s">
        <v>114</v>
      </c>
      <c r="M5" s="49"/>
      <c r="N5" s="11"/>
      <c r="O5" s="10"/>
      <c r="P5" s="10"/>
    </row>
    <row r="6" spans="1:16" s="1" customFormat="1" ht="21" customHeight="1">
      <c r="A6" s="46" t="s">
        <v>90</v>
      </c>
      <c r="B6" s="46" t="s">
        <v>90</v>
      </c>
      <c r="C6" s="46">
        <v>1</v>
      </c>
      <c r="D6" s="30">
        <f aca="true" t="shared" si="0" ref="D6:P6">C6+1</f>
        <v>2</v>
      </c>
      <c r="E6" s="30">
        <f t="shared" si="0"/>
        <v>3</v>
      </c>
      <c r="F6" s="30">
        <f t="shared" si="0"/>
        <v>4</v>
      </c>
      <c r="G6" s="30">
        <f t="shared" si="0"/>
        <v>5</v>
      </c>
      <c r="H6" s="30">
        <f t="shared" si="0"/>
        <v>6</v>
      </c>
      <c r="I6" s="30">
        <f t="shared" si="0"/>
        <v>7</v>
      </c>
      <c r="J6" s="30">
        <f t="shared" si="0"/>
        <v>8</v>
      </c>
      <c r="K6" s="30">
        <f t="shared" si="0"/>
        <v>9</v>
      </c>
      <c r="L6" s="30">
        <f t="shared" si="0"/>
        <v>10</v>
      </c>
      <c r="M6" s="30">
        <f t="shared" si="0"/>
        <v>11</v>
      </c>
      <c r="N6" s="30">
        <f t="shared" si="0"/>
        <v>12</v>
      </c>
      <c r="O6" s="30">
        <f t="shared" si="0"/>
        <v>13</v>
      </c>
      <c r="P6" s="30">
        <f t="shared" si="0"/>
        <v>14</v>
      </c>
    </row>
    <row r="7" spans="1:16" s="1" customFormat="1" ht="21" customHeight="1">
      <c r="A7" s="19"/>
      <c r="B7" s="19" t="s">
        <v>70</v>
      </c>
      <c r="C7" s="20">
        <v>43458.53</v>
      </c>
      <c r="D7" s="20">
        <v>25961.93</v>
      </c>
      <c r="E7" s="20">
        <v>23834.91</v>
      </c>
      <c r="F7" s="20">
        <v>1379.65</v>
      </c>
      <c r="G7" s="20">
        <v>747.37</v>
      </c>
      <c r="H7" s="20">
        <v>16209.6</v>
      </c>
      <c r="I7" s="20">
        <v>10429.6</v>
      </c>
      <c r="J7" s="20">
        <v>275</v>
      </c>
      <c r="K7" s="20">
        <v>550</v>
      </c>
      <c r="L7" s="20">
        <v>4955</v>
      </c>
      <c r="M7" s="20">
        <v>1287</v>
      </c>
      <c r="N7" s="20">
        <v>0</v>
      </c>
      <c r="O7" s="20">
        <v>0</v>
      </c>
      <c r="P7" s="21">
        <v>0</v>
      </c>
    </row>
    <row r="8" spans="1:16" s="1" customFormat="1" ht="21" customHeight="1">
      <c r="A8" s="19" t="s">
        <v>91</v>
      </c>
      <c r="B8" s="19" t="s">
        <v>92</v>
      </c>
      <c r="C8" s="20">
        <v>43458.53</v>
      </c>
      <c r="D8" s="20">
        <v>25961.93</v>
      </c>
      <c r="E8" s="20">
        <v>23834.91</v>
      </c>
      <c r="F8" s="20">
        <v>1379.65</v>
      </c>
      <c r="G8" s="20">
        <v>747.37</v>
      </c>
      <c r="H8" s="20">
        <v>16209.6</v>
      </c>
      <c r="I8" s="20">
        <v>10429.6</v>
      </c>
      <c r="J8" s="20">
        <v>275</v>
      </c>
      <c r="K8" s="20">
        <v>550</v>
      </c>
      <c r="L8" s="20">
        <v>4955</v>
      </c>
      <c r="M8" s="20">
        <v>1287</v>
      </c>
      <c r="N8" s="20">
        <v>0</v>
      </c>
      <c r="O8" s="20">
        <v>0</v>
      </c>
      <c r="P8" s="21">
        <v>0</v>
      </c>
    </row>
    <row r="9" spans="1:16" s="1" customFormat="1" ht="21" customHeight="1">
      <c r="A9" s="19" t="s">
        <v>93</v>
      </c>
      <c r="B9" s="19" t="s">
        <v>94</v>
      </c>
      <c r="C9" s="20">
        <v>43458.53</v>
      </c>
      <c r="D9" s="20">
        <v>25961.93</v>
      </c>
      <c r="E9" s="20">
        <v>23834.91</v>
      </c>
      <c r="F9" s="20">
        <v>1379.65</v>
      </c>
      <c r="G9" s="20">
        <v>747.37</v>
      </c>
      <c r="H9" s="20">
        <v>16209.6</v>
      </c>
      <c r="I9" s="20">
        <v>10429.6</v>
      </c>
      <c r="J9" s="20">
        <v>275</v>
      </c>
      <c r="K9" s="20">
        <v>550</v>
      </c>
      <c r="L9" s="20">
        <v>4955</v>
      </c>
      <c r="M9" s="20">
        <v>1287</v>
      </c>
      <c r="N9" s="20">
        <v>0</v>
      </c>
      <c r="O9" s="20">
        <v>0</v>
      </c>
      <c r="P9" s="21">
        <v>0</v>
      </c>
    </row>
    <row r="10" spans="1:16" s="1" customFormat="1" ht="21" customHeight="1">
      <c r="A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5:15" s="1" customFormat="1" ht="21" customHeight="1"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5" s="1" customFormat="1" ht="21" customHeight="1">
      <c r="A12" s="32"/>
      <c r="B12" s="32"/>
      <c r="F12" s="32"/>
      <c r="G12" s="32"/>
      <c r="H12" s="32"/>
      <c r="I12" s="32"/>
      <c r="J12" s="32"/>
      <c r="L12" s="32"/>
      <c r="M12" s="32"/>
      <c r="N12" s="32"/>
      <c r="O12" s="32"/>
    </row>
    <row r="13" spans="1:15" s="1" customFormat="1" ht="21" customHeight="1">
      <c r="A13" s="32"/>
      <c r="M13" s="32"/>
      <c r="N13" s="32"/>
      <c r="O13" s="32"/>
    </row>
    <row r="14" s="1" customFormat="1" ht="21" customHeight="1">
      <c r="A14" s="32"/>
    </row>
    <row r="15" s="1" customFormat="1" ht="21" customHeight="1">
      <c r="A15" s="32"/>
    </row>
    <row r="16" spans="1:3" s="1" customFormat="1" ht="21" customHeight="1">
      <c r="A16" s="32"/>
      <c r="C16" s="32"/>
    </row>
  </sheetData>
  <sheetProtection/>
  <mergeCells count="7">
    <mergeCell ref="A4:A5"/>
    <mergeCell ref="B4:B5"/>
    <mergeCell ref="C4:C5"/>
    <mergeCell ref="M4:M5"/>
    <mergeCell ref="N4:N5"/>
    <mergeCell ref="O4:O5"/>
    <mergeCell ref="P4:P5"/>
  </mergeCells>
  <printOptions horizontalCentered="1"/>
  <pageMargins left="0.59" right="0.59" top="0.59" bottom="0.59" header="0.39" footer="0.39"/>
  <pageSetup fitToHeight="5" fitToWidth="1" horizontalDpi="600" verticalDpi="600" orientation="landscape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showGridLines="0" showZeros="0" tabSelected="1" workbookViewId="0" topLeftCell="A1">
      <selection activeCell="F9" sqref="F9"/>
    </sheetView>
  </sheetViews>
  <sheetFormatPr defaultColWidth="9.16015625" defaultRowHeight="12.75" customHeight="1"/>
  <cols>
    <col min="1" max="1" width="24.66015625" style="0" customWidth="1"/>
    <col min="2" max="2" width="19.16015625" style="0" customWidth="1"/>
    <col min="3" max="3" width="15.66015625" style="0" customWidth="1"/>
    <col min="4" max="5" width="11.5" style="0" customWidth="1"/>
    <col min="6" max="6" width="9.16015625" style="0" customWidth="1"/>
    <col min="7" max="12" width="11.5" style="0" customWidth="1"/>
    <col min="13" max="21" width="13.5" style="0" customWidth="1"/>
  </cols>
  <sheetData>
    <row r="1" spans="1:24" ht="2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33" t="s">
        <v>131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0.75" customHeight="1">
      <c r="A2" s="3" t="s">
        <v>132</v>
      </c>
      <c r="B2" s="4"/>
      <c r="C2" s="4"/>
      <c r="D2" s="4"/>
      <c r="E2" s="4"/>
      <c r="F2" s="4"/>
      <c r="G2" s="4"/>
      <c r="H2" s="4"/>
      <c r="I2" s="4"/>
      <c r="J2" s="4"/>
      <c r="K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1" customHeight="1">
      <c r="A3" s="5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M3" s="33" t="s">
        <v>3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21" customHeight="1">
      <c r="A4" s="10" t="s">
        <v>133</v>
      </c>
      <c r="B4" s="26" t="s">
        <v>134</v>
      </c>
      <c r="C4" s="26"/>
      <c r="D4" s="26"/>
      <c r="E4" s="26"/>
      <c r="F4" s="26"/>
      <c r="G4" s="26"/>
      <c r="H4" s="26"/>
      <c r="I4" s="26"/>
      <c r="J4" s="26"/>
      <c r="K4" s="26"/>
      <c r="L4" s="23"/>
      <c r="M4" s="23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1" customHeight="1">
      <c r="A5" s="10"/>
      <c r="B5" s="6" t="s">
        <v>70</v>
      </c>
      <c r="C5" s="26" t="s">
        <v>72</v>
      </c>
      <c r="D5" s="26"/>
      <c r="E5" s="26"/>
      <c r="F5" s="26"/>
      <c r="G5" s="26"/>
      <c r="H5" s="6" t="s">
        <v>73</v>
      </c>
      <c r="I5" s="10" t="s">
        <v>74</v>
      </c>
      <c r="J5" s="10" t="s">
        <v>76</v>
      </c>
      <c r="K5" s="10" t="s">
        <v>77</v>
      </c>
      <c r="L5" s="10" t="s">
        <v>75</v>
      </c>
      <c r="M5" s="10" t="s">
        <v>135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9" customHeight="1">
      <c r="A6" s="10"/>
      <c r="B6" s="6"/>
      <c r="C6" s="10" t="s">
        <v>85</v>
      </c>
      <c r="D6" s="10" t="s">
        <v>86</v>
      </c>
      <c r="E6" s="10" t="s">
        <v>136</v>
      </c>
      <c r="F6" s="10" t="s">
        <v>137</v>
      </c>
      <c r="G6" s="10" t="s">
        <v>89</v>
      </c>
      <c r="H6" s="6"/>
      <c r="I6" s="10"/>
      <c r="J6" s="10"/>
      <c r="K6" s="10"/>
      <c r="L6" s="10"/>
      <c r="M6" s="10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1" customHeight="1">
      <c r="A7" s="43" t="s">
        <v>90</v>
      </c>
      <c r="B7" s="44">
        <v>1</v>
      </c>
      <c r="C7" s="44">
        <v>2</v>
      </c>
      <c r="D7" s="44">
        <v>3</v>
      </c>
      <c r="E7" s="44">
        <v>4</v>
      </c>
      <c r="F7" s="44">
        <v>5</v>
      </c>
      <c r="G7" s="43">
        <v>6</v>
      </c>
      <c r="H7" s="44">
        <v>7</v>
      </c>
      <c r="I7" s="44">
        <v>8</v>
      </c>
      <c r="J7" s="44">
        <v>9</v>
      </c>
      <c r="K7" s="44">
        <v>10</v>
      </c>
      <c r="L7" s="44">
        <v>11</v>
      </c>
      <c r="M7" s="44">
        <v>12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1" customHeight="1">
      <c r="A8" s="17" t="s">
        <v>70</v>
      </c>
      <c r="B8" s="45">
        <v>25961.93</v>
      </c>
      <c r="C8" s="21">
        <v>14378.93</v>
      </c>
      <c r="D8" s="21">
        <v>14378.93</v>
      </c>
      <c r="E8" s="21">
        <v>0</v>
      </c>
      <c r="F8" s="21">
        <v>0</v>
      </c>
      <c r="G8" s="21">
        <v>0</v>
      </c>
      <c r="H8" s="21">
        <v>10083</v>
      </c>
      <c r="I8" s="21">
        <v>0</v>
      </c>
      <c r="J8" s="21">
        <v>0</v>
      </c>
      <c r="K8" s="21">
        <v>0</v>
      </c>
      <c r="L8" s="45">
        <v>1500</v>
      </c>
      <c r="M8" s="45">
        <v>0</v>
      </c>
      <c r="N8" s="32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1" customHeight="1">
      <c r="A9" s="17" t="s">
        <v>92</v>
      </c>
      <c r="B9" s="45">
        <v>25961.93</v>
      </c>
      <c r="C9" s="21">
        <v>14378.93</v>
      </c>
      <c r="D9" s="21">
        <v>14378.93</v>
      </c>
      <c r="E9" s="21">
        <v>0</v>
      </c>
      <c r="F9" s="21">
        <v>0</v>
      </c>
      <c r="G9" s="21">
        <v>0</v>
      </c>
      <c r="H9" s="21">
        <v>10083</v>
      </c>
      <c r="I9" s="21">
        <v>0</v>
      </c>
      <c r="J9" s="21">
        <v>0</v>
      </c>
      <c r="K9" s="21">
        <v>0</v>
      </c>
      <c r="L9" s="45">
        <v>1500</v>
      </c>
      <c r="M9" s="45">
        <v>0</v>
      </c>
      <c r="N9" s="32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1" customHeight="1">
      <c r="A10" s="17" t="s">
        <v>94</v>
      </c>
      <c r="B10" s="45">
        <v>25961.93</v>
      </c>
      <c r="C10" s="21">
        <v>14378.93</v>
      </c>
      <c r="D10" s="21">
        <v>14378.93</v>
      </c>
      <c r="E10" s="21">
        <v>0</v>
      </c>
      <c r="F10" s="21">
        <v>0</v>
      </c>
      <c r="G10" s="21">
        <v>0</v>
      </c>
      <c r="H10" s="21">
        <v>10083</v>
      </c>
      <c r="I10" s="21">
        <v>0</v>
      </c>
      <c r="J10" s="21">
        <v>0</v>
      </c>
      <c r="K10" s="21">
        <v>0</v>
      </c>
      <c r="L10" s="45">
        <v>1500</v>
      </c>
      <c r="M10" s="45">
        <v>0</v>
      </c>
      <c r="N10" s="32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1" customHeight="1">
      <c r="A11" s="17" t="s">
        <v>14</v>
      </c>
      <c r="B11" s="45">
        <v>23834.91</v>
      </c>
      <c r="C11" s="21">
        <v>12501.91</v>
      </c>
      <c r="D11" s="21">
        <v>12501.91</v>
      </c>
      <c r="E11" s="21">
        <v>0</v>
      </c>
      <c r="F11" s="21">
        <v>0</v>
      </c>
      <c r="G11" s="21">
        <v>0</v>
      </c>
      <c r="H11" s="21">
        <v>10083</v>
      </c>
      <c r="I11" s="21">
        <v>0</v>
      </c>
      <c r="J11" s="21">
        <v>0</v>
      </c>
      <c r="K11" s="21">
        <v>0</v>
      </c>
      <c r="L11" s="45">
        <v>1250</v>
      </c>
      <c r="M11" s="45">
        <v>0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ht="21" customHeight="1">
      <c r="A12" s="17" t="s">
        <v>138</v>
      </c>
      <c r="B12" s="45">
        <v>5223</v>
      </c>
      <c r="C12" s="21">
        <v>5223</v>
      </c>
      <c r="D12" s="21">
        <v>5223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45">
        <v>0</v>
      </c>
      <c r="M12" s="45">
        <v>0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spans="1:24" ht="21" customHeight="1">
      <c r="A13" s="17" t="s">
        <v>139</v>
      </c>
      <c r="B13" s="45">
        <v>39.56</v>
      </c>
      <c r="C13" s="21">
        <v>39.56</v>
      </c>
      <c r="D13" s="21">
        <v>39.56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45">
        <v>0</v>
      </c>
      <c r="M13" s="45">
        <v>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21" customHeight="1">
      <c r="A14" s="17" t="s">
        <v>140</v>
      </c>
      <c r="B14" s="45">
        <v>1397.14</v>
      </c>
      <c r="C14" s="21">
        <v>1397.14</v>
      </c>
      <c r="D14" s="21">
        <v>1397.14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45">
        <v>0</v>
      </c>
      <c r="M14" s="45">
        <v>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21" customHeight="1">
      <c r="A15" s="17" t="s">
        <v>141</v>
      </c>
      <c r="B15" s="45">
        <v>451.77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451.77</v>
      </c>
      <c r="I15" s="21">
        <v>0</v>
      </c>
      <c r="J15" s="21">
        <v>0</v>
      </c>
      <c r="K15" s="21">
        <v>0</v>
      </c>
      <c r="L15" s="45">
        <v>0</v>
      </c>
      <c r="M15" s="45"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1" customHeight="1">
      <c r="A16" s="17" t="s">
        <v>142</v>
      </c>
      <c r="B16" s="45">
        <v>8418.02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7218.02</v>
      </c>
      <c r="I16" s="21">
        <v>0</v>
      </c>
      <c r="J16" s="21">
        <v>0</v>
      </c>
      <c r="K16" s="21">
        <v>0</v>
      </c>
      <c r="L16" s="45">
        <v>1200</v>
      </c>
      <c r="M16" s="45">
        <v>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21" customHeight="1">
      <c r="A17" s="17" t="s">
        <v>143</v>
      </c>
      <c r="B17" s="45">
        <v>2728.2</v>
      </c>
      <c r="C17" s="21">
        <v>2728.2</v>
      </c>
      <c r="D17" s="21">
        <v>2728.2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45">
        <v>0</v>
      </c>
      <c r="M17" s="45">
        <v>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21" customHeight="1">
      <c r="A18" s="17" t="s">
        <v>144</v>
      </c>
      <c r="B18" s="45">
        <v>877.58</v>
      </c>
      <c r="C18" s="21">
        <v>877.58</v>
      </c>
      <c r="D18" s="21">
        <v>877.58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45">
        <v>0</v>
      </c>
      <c r="M18" s="45">
        <v>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21" customHeight="1">
      <c r="A19" s="17" t="s">
        <v>145</v>
      </c>
      <c r="B19" s="45">
        <v>273.44</v>
      </c>
      <c r="C19" s="21">
        <v>213.44</v>
      </c>
      <c r="D19" s="21">
        <v>213.44</v>
      </c>
      <c r="E19" s="21">
        <v>0</v>
      </c>
      <c r="F19" s="21">
        <v>0</v>
      </c>
      <c r="G19" s="21">
        <v>0</v>
      </c>
      <c r="H19" s="21">
        <v>60</v>
      </c>
      <c r="I19" s="21">
        <v>0</v>
      </c>
      <c r="J19" s="21">
        <v>0</v>
      </c>
      <c r="K19" s="21">
        <v>0</v>
      </c>
      <c r="L19" s="45">
        <v>0</v>
      </c>
      <c r="M19" s="45">
        <v>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13" ht="21" customHeight="1">
      <c r="A20" s="17" t="s">
        <v>146</v>
      </c>
      <c r="B20" s="45">
        <v>1636.92</v>
      </c>
      <c r="C20" s="21">
        <v>1636.92</v>
      </c>
      <c r="D20" s="21">
        <v>1636.92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45">
        <v>0</v>
      </c>
      <c r="M20" s="45">
        <v>0</v>
      </c>
    </row>
    <row r="21" spans="1:13" ht="21" customHeight="1">
      <c r="A21" s="17" t="s">
        <v>147</v>
      </c>
      <c r="B21" s="45">
        <v>2789.28</v>
      </c>
      <c r="C21" s="21">
        <v>386.07</v>
      </c>
      <c r="D21" s="21">
        <v>386.07</v>
      </c>
      <c r="E21" s="21">
        <v>0</v>
      </c>
      <c r="F21" s="21">
        <v>0</v>
      </c>
      <c r="G21" s="21">
        <v>0</v>
      </c>
      <c r="H21" s="21">
        <v>2353.21</v>
      </c>
      <c r="I21" s="21">
        <v>0</v>
      </c>
      <c r="J21" s="21">
        <v>0</v>
      </c>
      <c r="K21" s="21">
        <v>0</v>
      </c>
      <c r="L21" s="45">
        <v>50</v>
      </c>
      <c r="M21" s="45">
        <v>0</v>
      </c>
    </row>
    <row r="22" spans="1:13" ht="21" customHeight="1">
      <c r="A22" s="17" t="s">
        <v>148</v>
      </c>
      <c r="B22" s="45">
        <v>1379.65</v>
      </c>
      <c r="C22" s="21">
        <v>1379.65</v>
      </c>
      <c r="D22" s="21">
        <v>1379.65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45">
        <v>0</v>
      </c>
      <c r="M22" s="45">
        <v>0</v>
      </c>
    </row>
    <row r="23" spans="1:13" ht="21" customHeight="1">
      <c r="A23" s="17" t="s">
        <v>149</v>
      </c>
      <c r="B23" s="45">
        <v>82.78</v>
      </c>
      <c r="C23" s="21">
        <v>82.78</v>
      </c>
      <c r="D23" s="21">
        <v>82.78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45">
        <v>0</v>
      </c>
      <c r="M23" s="45">
        <v>0</v>
      </c>
    </row>
    <row r="24" spans="1:13" ht="21" customHeight="1">
      <c r="A24" s="17" t="s">
        <v>150</v>
      </c>
      <c r="B24" s="45">
        <v>196.13</v>
      </c>
      <c r="C24" s="21">
        <v>196.13</v>
      </c>
      <c r="D24" s="21">
        <v>196.13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45">
        <v>0</v>
      </c>
      <c r="M24" s="45">
        <v>0</v>
      </c>
    </row>
    <row r="25" spans="1:13" ht="21" customHeight="1">
      <c r="A25" s="17" t="s">
        <v>151</v>
      </c>
      <c r="B25" s="45">
        <v>101.06</v>
      </c>
      <c r="C25" s="21">
        <v>101.06</v>
      </c>
      <c r="D25" s="21">
        <v>101.06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45">
        <v>0</v>
      </c>
      <c r="M25" s="45">
        <v>0</v>
      </c>
    </row>
    <row r="26" spans="1:13" ht="21" customHeight="1">
      <c r="A26" s="17" t="s">
        <v>152</v>
      </c>
      <c r="B26" s="45">
        <v>13.48</v>
      </c>
      <c r="C26" s="21">
        <v>13.48</v>
      </c>
      <c r="D26" s="21">
        <v>13.48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45">
        <v>0</v>
      </c>
      <c r="M26" s="45">
        <v>0</v>
      </c>
    </row>
    <row r="27" spans="1:13" ht="21" customHeight="1">
      <c r="A27" s="17" t="s">
        <v>153</v>
      </c>
      <c r="B27" s="45">
        <v>300.3</v>
      </c>
      <c r="C27" s="21">
        <v>300.3</v>
      </c>
      <c r="D27" s="21">
        <v>300.3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45">
        <v>0</v>
      </c>
      <c r="M27" s="45">
        <v>0</v>
      </c>
    </row>
    <row r="28" spans="1:13" ht="21" customHeight="1">
      <c r="A28" s="17" t="s">
        <v>154</v>
      </c>
      <c r="B28" s="45">
        <v>27.91</v>
      </c>
      <c r="C28" s="21">
        <v>27.91</v>
      </c>
      <c r="D28" s="21">
        <v>27.91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45">
        <v>0</v>
      </c>
      <c r="M28" s="45">
        <v>0</v>
      </c>
    </row>
    <row r="29" spans="1:13" ht="21" customHeight="1">
      <c r="A29" s="17" t="s">
        <v>155</v>
      </c>
      <c r="B29" s="45">
        <v>50.05</v>
      </c>
      <c r="C29" s="21">
        <v>50.05</v>
      </c>
      <c r="D29" s="21">
        <v>50.05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45">
        <v>0</v>
      </c>
      <c r="M29" s="45">
        <v>0</v>
      </c>
    </row>
    <row r="30" spans="1:13" ht="21" customHeight="1">
      <c r="A30" s="17" t="s">
        <v>156</v>
      </c>
      <c r="B30" s="45">
        <v>42.35</v>
      </c>
      <c r="C30" s="21">
        <v>42.35</v>
      </c>
      <c r="D30" s="21">
        <v>42.35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45">
        <v>0</v>
      </c>
      <c r="M30" s="45">
        <v>0</v>
      </c>
    </row>
    <row r="31" spans="1:13" ht="21" customHeight="1">
      <c r="A31" s="17" t="s">
        <v>157</v>
      </c>
      <c r="B31" s="45">
        <v>50.51</v>
      </c>
      <c r="C31" s="21">
        <v>50.51</v>
      </c>
      <c r="D31" s="21">
        <v>50.51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45">
        <v>0</v>
      </c>
      <c r="M31" s="45">
        <v>0</v>
      </c>
    </row>
    <row r="32" spans="1:13" ht="21" customHeight="1">
      <c r="A32" s="17" t="s">
        <v>158</v>
      </c>
      <c r="B32" s="45">
        <v>1.93</v>
      </c>
      <c r="C32" s="21">
        <v>1.93</v>
      </c>
      <c r="D32" s="21">
        <v>1.93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45">
        <v>0</v>
      </c>
      <c r="M32" s="45">
        <v>0</v>
      </c>
    </row>
    <row r="33" spans="1:13" ht="21" customHeight="1">
      <c r="A33" s="17" t="s">
        <v>159</v>
      </c>
      <c r="B33" s="45">
        <v>98.18</v>
      </c>
      <c r="C33" s="21">
        <v>98.18</v>
      </c>
      <c r="D33" s="21">
        <v>98.18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45">
        <v>0</v>
      </c>
      <c r="M33" s="45">
        <v>0</v>
      </c>
    </row>
    <row r="34" spans="1:13" ht="21" customHeight="1">
      <c r="A34" s="17" t="s">
        <v>160</v>
      </c>
      <c r="B34" s="45">
        <v>221.38</v>
      </c>
      <c r="C34" s="21">
        <v>221.38</v>
      </c>
      <c r="D34" s="21">
        <v>221.38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45">
        <v>0</v>
      </c>
      <c r="M34" s="45">
        <v>0</v>
      </c>
    </row>
    <row r="35" spans="1:13" ht="21" customHeight="1">
      <c r="A35" s="17" t="s">
        <v>161</v>
      </c>
      <c r="B35" s="45">
        <v>60</v>
      </c>
      <c r="C35" s="21">
        <v>60</v>
      </c>
      <c r="D35" s="21">
        <v>60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45">
        <v>0</v>
      </c>
      <c r="M35" s="45">
        <v>0</v>
      </c>
    </row>
    <row r="36" spans="1:13" ht="21" customHeight="1">
      <c r="A36" s="17" t="s">
        <v>162</v>
      </c>
      <c r="B36" s="45">
        <v>13.68</v>
      </c>
      <c r="C36" s="21">
        <v>13.68</v>
      </c>
      <c r="D36" s="21">
        <v>13.68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45">
        <v>0</v>
      </c>
      <c r="M36" s="45">
        <v>0</v>
      </c>
    </row>
    <row r="37" spans="1:13" ht="21" customHeight="1">
      <c r="A37" s="17" t="s">
        <v>163</v>
      </c>
      <c r="B37" s="45">
        <v>119.91</v>
      </c>
      <c r="C37" s="21">
        <v>119.91</v>
      </c>
      <c r="D37" s="21">
        <v>119.91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45">
        <v>0</v>
      </c>
      <c r="M37" s="45">
        <v>0</v>
      </c>
    </row>
    <row r="38" spans="1:13" ht="21" customHeight="1">
      <c r="A38" s="17" t="s">
        <v>164</v>
      </c>
      <c r="B38" s="45">
        <v>747.37</v>
      </c>
      <c r="C38" s="21">
        <v>497.37</v>
      </c>
      <c r="D38" s="21">
        <v>497.37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45">
        <v>250</v>
      </c>
      <c r="M38" s="45">
        <v>0</v>
      </c>
    </row>
    <row r="39" spans="1:13" ht="21" customHeight="1">
      <c r="A39" s="17" t="s">
        <v>165</v>
      </c>
      <c r="B39" s="45">
        <v>65.97</v>
      </c>
      <c r="C39" s="21">
        <v>65.97</v>
      </c>
      <c r="D39" s="21">
        <v>65.97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45">
        <v>0</v>
      </c>
      <c r="M39" s="45">
        <v>0</v>
      </c>
    </row>
    <row r="40" spans="1:13" ht="21" customHeight="1">
      <c r="A40" s="17" t="s">
        <v>166</v>
      </c>
      <c r="B40" s="45">
        <v>9.58</v>
      </c>
      <c r="C40" s="21">
        <v>9.58</v>
      </c>
      <c r="D40" s="21">
        <v>9.58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45">
        <v>0</v>
      </c>
      <c r="M40" s="45">
        <v>0</v>
      </c>
    </row>
    <row r="41" spans="1:13" ht="21" customHeight="1">
      <c r="A41" s="17" t="s">
        <v>167</v>
      </c>
      <c r="B41" s="45">
        <v>16.79</v>
      </c>
      <c r="C41" s="21">
        <v>16.79</v>
      </c>
      <c r="D41" s="21">
        <v>16.79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45">
        <v>0</v>
      </c>
      <c r="M41" s="45">
        <v>0</v>
      </c>
    </row>
    <row r="42" spans="1:13" ht="21" customHeight="1">
      <c r="A42" s="17" t="s">
        <v>168</v>
      </c>
      <c r="B42" s="45">
        <v>250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45">
        <v>250</v>
      </c>
      <c r="M42" s="45">
        <v>0</v>
      </c>
    </row>
    <row r="43" spans="1:13" ht="21" customHeight="1">
      <c r="A43" s="17" t="s">
        <v>169</v>
      </c>
      <c r="B43" s="45">
        <v>18.96</v>
      </c>
      <c r="C43" s="21">
        <v>18.96</v>
      </c>
      <c r="D43" s="21">
        <v>18.96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45">
        <v>0</v>
      </c>
      <c r="M43" s="45">
        <v>0</v>
      </c>
    </row>
    <row r="44" spans="1:13" ht="21" customHeight="1">
      <c r="A44" s="17" t="s">
        <v>170</v>
      </c>
      <c r="B44" s="45">
        <v>386.07</v>
      </c>
      <c r="C44" s="21">
        <v>386.07</v>
      </c>
      <c r="D44" s="21">
        <v>386.07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45">
        <v>0</v>
      </c>
      <c r="M44" s="45">
        <v>0</v>
      </c>
    </row>
  </sheetData>
  <sheetProtection/>
  <mergeCells count="8">
    <mergeCell ref="A4:A6"/>
    <mergeCell ref="B5:B6"/>
    <mergeCell ref="H5:H6"/>
    <mergeCell ref="I5:I6"/>
    <mergeCell ref="J5:J6"/>
    <mergeCell ref="K5:K6"/>
    <mergeCell ref="L5:L6"/>
    <mergeCell ref="M5:M6"/>
  </mergeCells>
  <printOptions horizontalCentered="1"/>
  <pageMargins left="1.11" right="0.39" top="0.59" bottom="0.59" header="0.39" footer="0.39"/>
  <pageSetup fitToHeight="5" fitToWidth="1" horizontalDpi="600" verticalDpi="600" orientation="landscape" paperSize="9" scale="77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0">
      <selection activeCell="H10" sqref="H10"/>
    </sheetView>
  </sheetViews>
  <sheetFormatPr defaultColWidth="9.33203125" defaultRowHeight="11.25"/>
  <cols>
    <col min="1" max="1" width="37.83203125" style="0" customWidth="1"/>
    <col min="2" max="2" width="23.5" style="0" customWidth="1"/>
    <col min="3" max="3" width="24.5" style="0" customWidth="1"/>
  </cols>
  <sheetData>
    <row r="1" spans="1:3" ht="20.25">
      <c r="A1" s="2" t="s">
        <v>171</v>
      </c>
      <c r="B1" s="34"/>
      <c r="C1" s="34"/>
    </row>
    <row r="2" spans="1:3" ht="20.25">
      <c r="A2" s="2"/>
      <c r="B2" s="34"/>
      <c r="C2" s="34"/>
    </row>
    <row r="4" spans="1:3" ht="25.5">
      <c r="A4" s="35" t="s">
        <v>172</v>
      </c>
      <c r="B4" s="35"/>
      <c r="C4" s="35"/>
    </row>
    <row r="5" spans="1:3" ht="11.25">
      <c r="A5" s="36"/>
      <c r="B5" s="36"/>
      <c r="C5" s="36"/>
    </row>
    <row r="6" spans="1:3" ht="24.75" customHeight="1">
      <c r="A6" s="37"/>
      <c r="B6" s="37"/>
      <c r="C6" s="33" t="s">
        <v>3</v>
      </c>
    </row>
    <row r="7" spans="1:3" ht="36" customHeight="1">
      <c r="A7" s="38" t="s">
        <v>6</v>
      </c>
      <c r="B7" s="38" t="s">
        <v>173</v>
      </c>
      <c r="C7" s="38" t="s">
        <v>174</v>
      </c>
    </row>
    <row r="8" spans="1:3" ht="21" customHeight="1">
      <c r="A8" s="39" t="s">
        <v>70</v>
      </c>
      <c r="B8" s="39">
        <v>300</v>
      </c>
      <c r="C8" s="39">
        <f>C9+C12+C15</f>
        <v>237</v>
      </c>
    </row>
    <row r="9" spans="1:3" ht="21" customHeight="1">
      <c r="A9" s="40" t="s">
        <v>175</v>
      </c>
      <c r="B9" s="39">
        <v>57</v>
      </c>
      <c r="C9" s="39">
        <v>57</v>
      </c>
    </row>
    <row r="10" spans="1:3" ht="21" customHeight="1">
      <c r="A10" s="41" t="s">
        <v>176</v>
      </c>
      <c r="B10" s="39"/>
      <c r="C10" s="39">
        <v>57</v>
      </c>
    </row>
    <row r="11" spans="1:3" ht="21" customHeight="1">
      <c r="A11" s="41" t="s">
        <v>177</v>
      </c>
      <c r="B11" s="39">
        <v>57</v>
      </c>
      <c r="C11" s="39"/>
    </row>
    <row r="12" spans="1:3" ht="21" customHeight="1">
      <c r="A12" s="40" t="s">
        <v>178</v>
      </c>
      <c r="B12" s="39">
        <v>150</v>
      </c>
      <c r="C12" s="39">
        <v>75</v>
      </c>
    </row>
    <row r="13" spans="1:3" ht="21" customHeight="1">
      <c r="A13" s="41" t="s">
        <v>176</v>
      </c>
      <c r="B13" s="39">
        <v>75.08</v>
      </c>
      <c r="C13" s="39">
        <v>75</v>
      </c>
    </row>
    <row r="14" spans="1:3" ht="21" customHeight="1">
      <c r="A14" s="41" t="s">
        <v>177</v>
      </c>
      <c r="B14" s="39">
        <v>74.92</v>
      </c>
      <c r="C14" s="39"/>
    </row>
    <row r="15" spans="1:3" ht="21" customHeight="1">
      <c r="A15" s="40" t="s">
        <v>179</v>
      </c>
      <c r="B15" s="39">
        <v>93</v>
      </c>
      <c r="C15" s="39">
        <f>C16+C19</f>
        <v>105</v>
      </c>
    </row>
    <row r="16" spans="1:3" ht="21" customHeight="1">
      <c r="A16" s="40" t="s">
        <v>180</v>
      </c>
      <c r="B16" s="39">
        <v>93</v>
      </c>
      <c r="C16" s="39">
        <v>60</v>
      </c>
    </row>
    <row r="17" spans="1:3" ht="21" customHeight="1">
      <c r="A17" s="41" t="s">
        <v>176</v>
      </c>
      <c r="B17" s="39">
        <v>10.4</v>
      </c>
      <c r="C17" s="39">
        <v>60</v>
      </c>
    </row>
    <row r="18" spans="1:3" ht="21" customHeight="1">
      <c r="A18" s="41" t="s">
        <v>177</v>
      </c>
      <c r="B18" s="39">
        <v>82.6</v>
      </c>
      <c r="C18" s="39"/>
    </row>
    <row r="19" spans="1:3" ht="21" customHeight="1">
      <c r="A19" s="40" t="s">
        <v>181</v>
      </c>
      <c r="B19" s="39">
        <v>0</v>
      </c>
      <c r="C19" s="39">
        <v>45</v>
      </c>
    </row>
    <row r="20" spans="1:3" ht="21" customHeight="1">
      <c r="A20" s="41" t="s">
        <v>176</v>
      </c>
      <c r="B20" s="39"/>
      <c r="C20" s="39"/>
    </row>
    <row r="21" spans="1:3" ht="21" customHeight="1">
      <c r="A21" s="41" t="s">
        <v>177</v>
      </c>
      <c r="B21" s="39"/>
      <c r="C21" s="39">
        <v>45</v>
      </c>
    </row>
    <row r="23" spans="1:3" ht="113.25" customHeight="1">
      <c r="A23" s="42" t="s">
        <v>182</v>
      </c>
      <c r="B23" s="42"/>
      <c r="C23" s="42"/>
    </row>
  </sheetData>
  <sheetProtection/>
  <mergeCells count="2">
    <mergeCell ref="A4:C4"/>
    <mergeCell ref="A23:C23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showGridLines="0" showZeros="0" workbookViewId="0" topLeftCell="A1">
      <selection activeCell="E10" sqref="E10"/>
    </sheetView>
  </sheetViews>
  <sheetFormatPr defaultColWidth="9.16015625" defaultRowHeight="21" customHeight="1"/>
  <cols>
    <col min="1" max="1" width="11.33203125" style="0" customWidth="1"/>
    <col min="2" max="4" width="5.33203125" style="1" customWidth="1"/>
    <col min="5" max="5" width="35.66015625" style="1" customWidth="1"/>
    <col min="6" max="6" width="22.5" style="1" customWidth="1"/>
    <col min="7" max="7" width="18.33203125" style="1" customWidth="1"/>
    <col min="8" max="10" width="14.5" style="1" customWidth="1"/>
    <col min="11" max="11" width="18.33203125" style="1" customWidth="1"/>
    <col min="12" max="17" width="14.5" style="1" customWidth="1"/>
    <col min="18" max="254" width="9.16015625" style="1" customWidth="1"/>
  </cols>
  <sheetData>
    <row r="1" spans="1:17" ht="21" customHeight="1">
      <c r="A1" s="2" t="s">
        <v>183</v>
      </c>
      <c r="E1" s="2"/>
      <c r="O1"/>
      <c r="Q1" s="33" t="s">
        <v>184</v>
      </c>
    </row>
    <row r="2" spans="1:17" ht="30.75" customHeight="1">
      <c r="A2" s="3" t="s">
        <v>185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2"/>
      <c r="P2" s="4"/>
      <c r="Q2" s="4"/>
    </row>
    <row r="3" spans="1:17" ht="21" customHeight="1">
      <c r="A3" s="5" t="s">
        <v>186</v>
      </c>
      <c r="B3" s="5"/>
      <c r="O3"/>
      <c r="Q3" s="33" t="s">
        <v>3</v>
      </c>
    </row>
    <row r="4" spans="1:17" ht="21" customHeight="1">
      <c r="A4" s="6" t="s">
        <v>67</v>
      </c>
      <c r="B4" s="7" t="s">
        <v>187</v>
      </c>
      <c r="C4" s="8"/>
      <c r="D4" s="9"/>
      <c r="E4" s="10" t="s">
        <v>69</v>
      </c>
      <c r="F4" s="11" t="s">
        <v>70</v>
      </c>
      <c r="G4" s="8" t="s">
        <v>102</v>
      </c>
      <c r="H4" s="12"/>
      <c r="I4" s="23"/>
      <c r="J4" s="24"/>
      <c r="K4" s="25" t="s">
        <v>103</v>
      </c>
      <c r="L4" s="26"/>
      <c r="M4" s="23"/>
      <c r="N4" s="24"/>
      <c r="O4" s="10" t="s">
        <v>104</v>
      </c>
      <c r="P4" s="27" t="s">
        <v>105</v>
      </c>
      <c r="Q4" s="10" t="s">
        <v>106</v>
      </c>
    </row>
    <row r="5" spans="1:17" ht="42" customHeight="1">
      <c r="A5" s="6"/>
      <c r="B5" s="6" t="s">
        <v>79</v>
      </c>
      <c r="C5" s="6" t="s">
        <v>80</v>
      </c>
      <c r="D5" s="13" t="s">
        <v>81</v>
      </c>
      <c r="E5" s="10"/>
      <c r="F5" s="11"/>
      <c r="G5" s="10" t="s">
        <v>85</v>
      </c>
      <c r="H5" s="14" t="s">
        <v>108</v>
      </c>
      <c r="I5" s="28" t="s">
        <v>188</v>
      </c>
      <c r="J5" s="28" t="s">
        <v>189</v>
      </c>
      <c r="K5" s="27" t="s">
        <v>85</v>
      </c>
      <c r="L5" s="10" t="s">
        <v>190</v>
      </c>
      <c r="M5" s="28" t="s">
        <v>191</v>
      </c>
      <c r="N5" s="29" t="s">
        <v>192</v>
      </c>
      <c r="O5" s="10"/>
      <c r="P5" s="27"/>
      <c r="Q5" s="10"/>
    </row>
    <row r="6" spans="1:17" ht="21" customHeight="1">
      <c r="A6" s="15" t="s">
        <v>90</v>
      </c>
      <c r="B6" s="15" t="s">
        <v>90</v>
      </c>
      <c r="C6" s="15" t="s">
        <v>90</v>
      </c>
      <c r="D6" s="16" t="s">
        <v>90</v>
      </c>
      <c r="E6" s="15" t="s">
        <v>90</v>
      </c>
      <c r="F6" s="16">
        <v>1</v>
      </c>
      <c r="G6" s="16">
        <v>2</v>
      </c>
      <c r="H6" s="16">
        <v>3</v>
      </c>
      <c r="I6" s="16">
        <v>4</v>
      </c>
      <c r="J6" s="16">
        <v>5</v>
      </c>
      <c r="K6" s="16">
        <v>6</v>
      </c>
      <c r="L6" s="16">
        <v>7</v>
      </c>
      <c r="M6" s="16">
        <v>8</v>
      </c>
      <c r="N6" s="30">
        <v>9</v>
      </c>
      <c r="O6" s="30">
        <v>10</v>
      </c>
      <c r="P6" s="15">
        <v>11</v>
      </c>
      <c r="Q6" s="15">
        <v>12</v>
      </c>
    </row>
    <row r="7" spans="1:17" ht="21" customHeight="1">
      <c r="A7" s="17"/>
      <c r="B7" s="18"/>
      <c r="C7" s="19"/>
      <c r="D7" s="17"/>
      <c r="E7" s="18"/>
      <c r="F7" s="20"/>
      <c r="G7" s="20"/>
      <c r="H7" s="21"/>
      <c r="I7" s="31"/>
      <c r="J7" s="20"/>
      <c r="K7" s="20"/>
      <c r="L7" s="20"/>
      <c r="M7" s="20"/>
      <c r="N7" s="20"/>
      <c r="O7" s="21"/>
      <c r="P7" s="21"/>
      <c r="Q7" s="21"/>
    </row>
    <row r="8" spans="1:17" ht="21" customHeight="1">
      <c r="A8" s="17"/>
      <c r="B8" s="18"/>
      <c r="C8" s="19"/>
      <c r="D8" s="17"/>
      <c r="E8" s="18"/>
      <c r="F8" s="20"/>
      <c r="G8" s="20"/>
      <c r="H8" s="21"/>
      <c r="I8" s="31"/>
      <c r="J8" s="20"/>
      <c r="K8" s="20"/>
      <c r="L8" s="20"/>
      <c r="M8" s="20"/>
      <c r="N8" s="20"/>
      <c r="O8" s="21"/>
      <c r="P8" s="21"/>
      <c r="Q8" s="21"/>
    </row>
    <row r="9" spans="1:17" ht="21" customHeight="1">
      <c r="A9" s="17"/>
      <c r="B9" s="18"/>
      <c r="C9" s="19"/>
      <c r="D9" s="17"/>
      <c r="E9" s="18"/>
      <c r="F9" s="20"/>
      <c r="G9" s="20"/>
      <c r="H9" s="21"/>
      <c r="I9" s="31"/>
      <c r="J9" s="20"/>
      <c r="K9" s="20"/>
      <c r="L9" s="20"/>
      <c r="M9" s="20"/>
      <c r="N9" s="20"/>
      <c r="O9" s="21"/>
      <c r="P9" s="21"/>
      <c r="Q9" s="21"/>
    </row>
    <row r="10" spans="1:17" ht="21" customHeight="1">
      <c r="A10" s="17"/>
      <c r="B10" s="18"/>
      <c r="C10" s="19"/>
      <c r="D10" s="17"/>
      <c r="E10" s="18"/>
      <c r="F10" s="20"/>
      <c r="G10" s="20"/>
      <c r="H10" s="21"/>
      <c r="I10" s="31"/>
      <c r="J10" s="20"/>
      <c r="K10" s="20"/>
      <c r="L10" s="20"/>
      <c r="M10" s="20"/>
      <c r="N10" s="20"/>
      <c r="O10" s="21"/>
      <c r="P10" s="21"/>
      <c r="Q10" s="21"/>
    </row>
    <row r="11" spans="1:17" ht="21" customHeight="1">
      <c r="A11" s="17"/>
      <c r="B11" s="18"/>
      <c r="C11" s="19"/>
      <c r="D11" s="17"/>
      <c r="E11" s="18"/>
      <c r="F11" s="20"/>
      <c r="G11" s="20"/>
      <c r="H11" s="21"/>
      <c r="I11" s="31"/>
      <c r="J11" s="20"/>
      <c r="K11" s="20"/>
      <c r="L11" s="20"/>
      <c r="M11" s="20"/>
      <c r="N11" s="20"/>
      <c r="O11" s="21"/>
      <c r="P11" s="21"/>
      <c r="Q11" s="21"/>
    </row>
    <row r="12" spans="1:17" ht="21" customHeight="1">
      <c r="A12" s="17"/>
      <c r="B12" s="18"/>
      <c r="C12" s="19"/>
      <c r="D12" s="17"/>
      <c r="E12" s="18"/>
      <c r="F12" s="20"/>
      <c r="G12" s="20"/>
      <c r="H12" s="21"/>
      <c r="I12" s="31"/>
      <c r="J12" s="20"/>
      <c r="K12" s="20"/>
      <c r="L12" s="20"/>
      <c r="M12" s="20"/>
      <c r="N12" s="20"/>
      <c r="O12" s="21"/>
      <c r="P12" s="21"/>
      <c r="Q12" s="21"/>
    </row>
    <row r="13" spans="1:17" ht="21" customHeight="1">
      <c r="A13" s="17"/>
      <c r="B13" s="18"/>
      <c r="C13" s="19"/>
      <c r="D13" s="17"/>
      <c r="E13" s="18"/>
      <c r="F13" s="20"/>
      <c r="G13" s="20"/>
      <c r="H13" s="21"/>
      <c r="I13" s="31"/>
      <c r="J13" s="20"/>
      <c r="K13" s="20"/>
      <c r="L13" s="20"/>
      <c r="M13" s="20"/>
      <c r="N13" s="20"/>
      <c r="O13" s="21"/>
      <c r="P13" s="21"/>
      <c r="Q13" s="21"/>
    </row>
    <row r="14" spans="1:17" ht="21" customHeight="1">
      <c r="A14" s="17"/>
      <c r="B14" s="18"/>
      <c r="C14" s="19"/>
      <c r="D14" s="17"/>
      <c r="E14" s="18"/>
      <c r="F14" s="20"/>
      <c r="G14" s="20"/>
      <c r="H14" s="21"/>
      <c r="I14" s="31"/>
      <c r="J14" s="20"/>
      <c r="K14" s="20"/>
      <c r="L14" s="20"/>
      <c r="M14" s="20"/>
      <c r="N14" s="20"/>
      <c r="O14" s="21"/>
      <c r="P14" s="21"/>
      <c r="Q14" s="21"/>
    </row>
    <row r="15" spans="1:17" ht="21" customHeight="1">
      <c r="A15" s="17"/>
      <c r="B15" s="18"/>
      <c r="C15" s="19"/>
      <c r="D15" s="17"/>
      <c r="E15" s="18"/>
      <c r="F15" s="20"/>
      <c r="G15" s="20"/>
      <c r="H15" s="21"/>
      <c r="I15" s="31"/>
      <c r="J15" s="20"/>
      <c r="K15" s="20"/>
      <c r="L15" s="20"/>
      <c r="M15" s="20"/>
      <c r="N15" s="20"/>
      <c r="O15" s="21"/>
      <c r="P15" s="21"/>
      <c r="Q15" s="21"/>
    </row>
    <row r="16" spans="1:17" ht="21" customHeight="1">
      <c r="A16" s="17"/>
      <c r="B16" s="18"/>
      <c r="C16" s="19"/>
      <c r="D16" s="17"/>
      <c r="E16" s="18"/>
      <c r="F16" s="20"/>
      <c r="G16" s="20"/>
      <c r="H16" s="21"/>
      <c r="I16" s="31"/>
      <c r="J16" s="20"/>
      <c r="K16" s="20"/>
      <c r="L16" s="20"/>
      <c r="M16" s="20"/>
      <c r="N16" s="20"/>
      <c r="O16" s="21"/>
      <c r="P16" s="21"/>
      <c r="Q16" s="21"/>
    </row>
    <row r="18" ht="21" customHeight="1">
      <c r="L18" s="32"/>
    </row>
  </sheetData>
  <sheetProtection/>
  <mergeCells count="6">
    <mergeCell ref="A4:A5"/>
    <mergeCell ref="E4:E5"/>
    <mergeCell ref="F4:F5"/>
    <mergeCell ref="O4:O5"/>
    <mergeCell ref="P4:P5"/>
    <mergeCell ref="Q4:Q5"/>
  </mergeCells>
  <printOptions horizontalCentered="1"/>
  <pageMargins left="0.59" right="0.59" top="0.59" bottom="0.59" header="0.39" footer="0.39"/>
  <pageSetup fitToHeight="5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dsj</cp:lastModifiedBy>
  <cp:lastPrinted>2017-02-07T02:49:27Z</cp:lastPrinted>
  <dcterms:created xsi:type="dcterms:W3CDTF">2018-01-31T07:46:39Z</dcterms:created>
  <dcterms:modified xsi:type="dcterms:W3CDTF">2018-01-31T08:31:53Z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