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5" activeTab="7"/>
  </bookViews>
  <sheets>
    <sheet name="收支预算总表" sheetId="1" r:id="rId1"/>
    <sheet name="收入预算总表" sheetId="2" r:id="rId2"/>
    <sheet name="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“三公”经费预算表" sheetId="7" r:id="rId7"/>
    <sheet name="纳入预算管理的政府性基金支出预算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<sst xmlns="http://schemas.openxmlformats.org/spreadsheetml/2006/main" count="298" uniqueCount="147">
  <si>
    <t>预算01表</t>
  </si>
  <si>
    <t>收支预算总表</t>
  </si>
  <si>
    <t>填报单位：宜春学院本级</t>
  </si>
  <si>
    <t>单位：万元</t>
  </si>
  <si>
    <t>收      入</t>
  </si>
  <si>
    <t>支          出</t>
  </si>
  <si>
    <t>项目</t>
  </si>
  <si>
    <t>预算数</t>
  </si>
  <si>
    <t>按支出项目类别</t>
  </si>
  <si>
    <t>按支出功能科目</t>
  </si>
  <si>
    <t>一、财政拨款</t>
  </si>
  <si>
    <t>一、基本支出</t>
  </si>
  <si>
    <t xml:space="preserve">    经费拨款（补助）</t>
  </si>
  <si>
    <t xml:space="preserve">    工资福利支出</t>
  </si>
  <si>
    <t xml:space="preserve">    纳入预算的政府性基金收入</t>
  </si>
  <si>
    <t xml:space="preserve">    商品服务支出</t>
  </si>
  <si>
    <t xml:space="preserve">    纳入预算的行政事业性收费收入</t>
  </si>
  <si>
    <t xml:space="preserve">    对个人和家庭补助支出</t>
  </si>
  <si>
    <t xml:space="preserve">    其他</t>
  </si>
  <si>
    <t>二、项目支出</t>
  </si>
  <si>
    <t>二、事业收入</t>
  </si>
  <si>
    <t xml:space="preserve">    行政事业性项目支出</t>
  </si>
  <si>
    <t>三、事业单位经营收入</t>
  </si>
  <si>
    <t xml:space="preserve">    生产建设性项目支出</t>
  </si>
  <si>
    <t>四、其他收入</t>
  </si>
  <si>
    <t xml:space="preserve">    其他项目支出</t>
  </si>
  <si>
    <t>五、附属单位上缴收入</t>
  </si>
  <si>
    <t>三、直接成本支出</t>
  </si>
  <si>
    <t>六、上级补助收入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</si>
  <si>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</si>
  <si>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</si>
  <si>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</si>
  <si>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</si>
  <si>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</si>
  <si>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</si>
  <si>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</si>
  <si>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</t>
  </si>
  <si>
    <t xml:space="preserve">    经费拨款结转</t>
  </si>
  <si>
    <t xml:space="preserve">    政府性基金结转</t>
  </si>
  <si>
    <t xml:space="preserve">    其他资金结转</t>
  </si>
  <si>
    <t>收入总计</t>
  </si>
  <si>
    <t>支出总计</t>
  </si>
  <si>
    <t>预算02表</t>
  </si>
  <si>
    <t>收入预算总表</t>
  </si>
  <si>
    <t>单位编码</t>
  </si>
  <si>
    <t>科目</t>
  </si>
  <si>
    <t>单位名称（科目）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</si>
  <si>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</si>
  <si>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</si>
  <si>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</si>
  <si>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</si>
  <si>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</si>
  <si>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</si>
  <si>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</si>
  <si>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</si>
  <si>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</si>
  <si>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类</t>
  </si>
  <si>
    <t>款</t>
  </si>
  <si>
    <t>项</t>
  </si>
  <si>
    <t>经费拨款结转</t>
  </si>
  <si>
    <t>政府性基金结转</t>
  </si>
  <si>
    <t>其他资金结转</t>
  </si>
  <si>
    <t>小计</t>
  </si>
  <si>
    <t>经费拨款（补助）</t>
  </si>
  <si>
    <t>纳入预算的政府性基金收入</t>
  </si>
  <si>
    <t>纳入预算的行政事业性收费收入</t>
  </si>
  <si>
    <t>其他</t>
  </si>
  <si>
    <t>**</t>
  </si>
  <si>
    <t>宜春学院</t>
  </si>
  <si>
    <t xml:space="preserve">  宜春学院本级</t>
  </si>
  <si>
    <t>402001</t>
  </si>
  <si>
    <t>205</t>
  </si>
  <si>
    <t>02</t>
  </si>
  <si>
    <t>05</t>
  </si>
  <si>
    <t xml:space="preserve">    高等教育</t>
  </si>
  <si>
    <t>预算03表</t>
  </si>
  <si>
    <t>支出预算总表</t>
  </si>
  <si>
    <t>基本支出</t>
  </si>
  <si>
    <t>项目支出</t>
  </si>
  <si>
    <t>直接成本支出</t>
  </si>
  <si>
    <t>对附属单位补助支出</t>
  </si>
  <si>
    <t>上缴上级支出</t>
  </si>
  <si>
    <t>工资福利支出</t>
  </si>
  <si>
    <t>商品服务支出</t>
  </si>
  <si>
    <t>对个人和家庭补助支出</t>
  </si>
  <si>
    <t>行政事业性项目支出</t>
  </si>
  <si>
    <t>生产建设性项目支出</t>
  </si>
  <si>
    <t>其他项目支出</t>
  </si>
  <si>
    <t>财政拨款收支预算总表</t>
  </si>
  <si>
    <t>预算03表-2</t>
  </si>
  <si>
    <t>一般公共预算支出表（按单位不含政府性基金）</t>
  </si>
  <si>
    <t>科目编码</t>
  </si>
  <si>
    <t>科目名称</t>
  </si>
  <si>
    <t>对个人和家庭的补助支出</t>
  </si>
  <si>
    <t>教育支出</t>
  </si>
  <si>
    <t xml:space="preserve">  普通教育</t>
  </si>
  <si>
    <t>预算04表-2</t>
  </si>
  <si>
    <t>基本支出预算表（按经济-单位）</t>
  </si>
  <si>
    <t>经济分类科目（单位）</t>
  </si>
  <si>
    <t>资金来源</t>
  </si>
  <si>
    <t>上年结转（结余）</t>
  </si>
  <si>
    <t>纳入预算的政府性基金</t>
  </si>
  <si>
    <t>纳入预算的行政事业性收费</t>
  </si>
  <si>
    <t xml:space="preserve">      基本工资</t>
  </si>
  <si>
    <t xml:space="preserve">      津贴补贴</t>
  </si>
  <si>
    <t xml:space="preserve">      其他社会保障缴费</t>
  </si>
  <si>
    <t xml:space="preserve">      绩效工资</t>
  </si>
  <si>
    <t xml:space="preserve">      机关事业单位基本养老保险缴费</t>
  </si>
  <si>
    <t xml:space="preserve">      其他工资福利支出</t>
  </si>
  <si>
    <t xml:space="preserve">    商品和服务支出</t>
  </si>
  <si>
    <t xml:space="preserve">      办公费</t>
  </si>
  <si>
    <t xml:space="preserve">      水电费</t>
  </si>
  <si>
    <t xml:space="preserve">      邮电费</t>
  </si>
  <si>
    <t xml:space="preserve">      公务用车运行维护费</t>
  </si>
  <si>
    <t xml:space="preserve">      差旅费</t>
  </si>
  <si>
    <t xml:space="preserve">      会议费</t>
  </si>
  <si>
    <t xml:space="preserve">      劳务费</t>
  </si>
  <si>
    <t xml:space="preserve">      物业管理费</t>
  </si>
  <si>
    <t xml:space="preserve">      一般维修费</t>
  </si>
  <si>
    <t xml:space="preserve">      培训费</t>
  </si>
  <si>
    <t xml:space="preserve">      招待费</t>
  </si>
  <si>
    <t xml:space="preserve">      福利费</t>
  </si>
  <si>
    <t xml:space="preserve">      工会经费</t>
  </si>
  <si>
    <t xml:space="preserve">      离休人员公用支出</t>
  </si>
  <si>
    <t xml:space="preserve">      退休人员公用支出</t>
  </si>
  <si>
    <t xml:space="preserve">      其他商品和服务支出</t>
  </si>
  <si>
    <t xml:space="preserve">    对个人和家庭的补助</t>
  </si>
  <si>
    <t xml:space="preserve">      离休费</t>
  </si>
  <si>
    <t xml:space="preserve">      助学金</t>
  </si>
  <si>
    <t xml:space="preserve">      住房公积金</t>
  </si>
  <si>
    <t>附件：</t>
  </si>
  <si>
    <t>“三公”经费预算表</t>
  </si>
  <si>
    <t>2016年预算数</t>
  </si>
  <si>
    <t>2017年预算数</t>
  </si>
  <si>
    <t>1.因公出国（境）费用</t>
  </si>
  <si>
    <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其中：财政拨款</t>
    </r>
  </si>
  <si>
    <r>
      <t xml:space="preserve"> </t>
    </r>
    <r>
      <rPr>
        <sz val="11"/>
        <rFont val="宋体"/>
        <family val="0"/>
      </rPr>
      <t xml:space="preserve">         </t>
    </r>
    <r>
      <rPr>
        <sz val="11"/>
        <rFont val="宋体"/>
        <family val="0"/>
      </rPr>
      <t>其他资金</t>
    </r>
  </si>
  <si>
    <t>2.公务接待费</t>
  </si>
  <si>
    <t>3.公务用车费</t>
  </si>
  <si>
    <t>（1）公务用车运行维护费</t>
  </si>
  <si>
    <t>（2）公务用车购置</t>
  </si>
  <si>
    <t xml:space="preserve">    注：按照党中央、国务院有关文件及部门预算管理有关规定，“三公”经费包括因公出国（境）费、公务用车购置及运行费和公务接待费。 （1）因公出国（境）费，反映单位工作人员公务出国（境）的国际旅费、国外城市间交通费、住宿费、伙食费、培训费、公杂费等支出。 （2）公务接待费，反映单位按规定开支的各类公务接待（含外宾接待）费用。（3）公务用车购置及运行费， 公务用车运行维护费反映单位按规定保留的公务用车租用费、燃料费、维修费、过路过桥费、保险费、安全奖励费用等支出，公务用车购置，反映公务用车车辆购置支出（含车辆购置税）。公务用车指用于履行公务的机动车辆，包括领导干部专车、一般公务用车和执法执勤用车。</t>
  </si>
  <si>
    <t>预算11表</t>
  </si>
  <si>
    <t>纳入预算管理的政府性基金支出预算表</t>
  </si>
  <si>
    <t/>
  </si>
  <si>
    <t>生产建设项目支出</t>
  </si>
  <si>
    <t>说明：我单位没有政府性基金支出数据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</si>
</sst>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</numFmts>
  <fonts count="4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1"/>
      <name val="宋体"/>
      <family val="0"/>
    </font>
    <font>
      <sz val="11"/>
      <name val="宋体"/>
      <family val="0"/>
    </font>
    <font>
      <sz val="22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left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177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Font="1" applyFill="1" applyBorder="1" applyAlignment="1">
      <alignment/>
    </xf>
    <xf numFmtId="4" fontId="1" fillId="0" borderId="9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>
      <alignment horizontal="centerContinuous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352;&#27946;&#20840;7.10\&#39044;&#31639;\2017&#24180;&#39044;&#31639;\2017&#24180;&#36130;&#25919;&#39044;&#31639;\2017&#24180;&#39044;&#31639;&#20844;&#24320;&#26448;&#26009;\2017&#24180;&#36130;&#25919;&#39044;&#31639;&#34920;%20-%20&#20844;&#243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表"/>
      <sheetName val="收入"/>
      <sheetName val="支出"/>
      <sheetName val="财政拨款收支总表"/>
      <sheetName val="一般公共预算支出表（按单位不含政府性基金）"/>
      <sheetName val="一般公共预算基本支出表"/>
      <sheetName val="基人"/>
      <sheetName val="个人"/>
      <sheetName val="基日"/>
      <sheetName val="项目"/>
      <sheetName val="项目明细"/>
      <sheetName val="经基人"/>
      <sheetName val="经个人"/>
      <sheetName val="经基日"/>
      <sheetName val="经项目明细"/>
      <sheetName val="行政事业性收费支"/>
      <sheetName val="其他收入支"/>
      <sheetName val="结余结转"/>
      <sheetName val="结余结转2"/>
      <sheetName val="非税支"/>
      <sheetName val="基金收支"/>
      <sheetName val="支出分类"/>
      <sheetName val="单位支出"/>
      <sheetName val="财分类"/>
      <sheetName val="财单位"/>
      <sheetName val="征收"/>
      <sheetName val="采购1"/>
      <sheetName val="采购2"/>
      <sheetName val="采购3"/>
      <sheetName val="政府购买服务"/>
      <sheetName val="人基"/>
      <sheetName val="公基"/>
    </sheetNames>
    <sheetDataSet>
      <sheetData sheetId="4">
        <row r="8">
          <cell r="D8" t="str">
            <v>教育支出</v>
          </cell>
          <cell r="E8">
            <v>41455.32</v>
          </cell>
        </row>
        <row r="9">
          <cell r="D9" t="str">
            <v>  普通教育</v>
          </cell>
          <cell r="E9">
            <v>41455.32</v>
          </cell>
        </row>
        <row r="10">
          <cell r="D10" t="str">
            <v>    高等教育</v>
          </cell>
          <cell r="E10">
            <v>41455.32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7">
      <selection activeCell="A13" sqref="A13"/>
    </sheetView>
  </sheetViews>
  <sheetFormatPr defaultColWidth="6.875" defaultRowHeight="12.75" customHeight="1"/>
  <cols>
    <col min="1" max="1" width="29.875" style="2" customWidth="1"/>
    <col min="2" max="2" width="24.625" style="2" customWidth="1"/>
    <col min="3" max="3" width="29.875" style="2" customWidth="1"/>
    <col min="4" max="4" width="16.00390625" style="2" customWidth="1"/>
    <col min="5" max="5" width="29.875" style="2" customWidth="1"/>
    <col min="6" max="6" width="16.00390625" style="2" customWidth="1"/>
    <col min="7" max="9" width="6.875" style="2" customWidth="1"/>
    <col min="10" max="16384" width="6.875" style="2" customWidth="1"/>
  </cols>
  <sheetData>
    <row r="1" spans="1:9" s="2" customFormat="1" ht="19.5" customHeight="1">
      <c r="A1" s="1"/>
      <c r="B1" s="1"/>
      <c r="C1" s="1"/>
      <c r="D1" s="1"/>
      <c r="E1" s="1"/>
      <c r="F1" s="31" t="s">
        <v>0</v>
      </c>
      <c r="G1" s="1"/>
      <c r="H1" s="1"/>
      <c r="I1" s="1"/>
    </row>
    <row r="2" spans="1:9" s="2" customFormat="1" ht="29.25" customHeight="1">
      <c r="A2" s="3" t="s">
        <v>1</v>
      </c>
      <c r="B2" s="4"/>
      <c r="C2" s="4"/>
      <c r="D2" s="4"/>
      <c r="E2" s="4"/>
      <c r="F2" s="4"/>
      <c r="G2" s="1"/>
      <c r="H2" s="1"/>
      <c r="I2" s="1"/>
    </row>
    <row r="3" spans="1:9" s="2" customFormat="1" ht="19.5" customHeight="1">
      <c r="A3" s="5" t="s">
        <v>2</v>
      </c>
      <c r="B3" s="1"/>
      <c r="C3" s="1"/>
      <c r="D3" s="1"/>
      <c r="E3" s="1"/>
      <c r="F3" s="31" t="s">
        <v>3</v>
      </c>
      <c r="G3" s="1"/>
      <c r="H3" s="1"/>
      <c r="I3" s="1"/>
    </row>
    <row r="4" spans="1:9" s="2" customFormat="1" ht="21.75" customHeight="1">
      <c r="A4" s="22" t="s">
        <v>4</v>
      </c>
      <c r="B4" s="22"/>
      <c r="C4" s="22" t="s">
        <v>5</v>
      </c>
      <c r="D4" s="22"/>
      <c r="E4" s="22"/>
      <c r="F4" s="22"/>
      <c r="G4" s="1"/>
      <c r="H4" s="1"/>
      <c r="I4" s="1"/>
    </row>
    <row r="5" spans="1:9" s="2" customFormat="1" ht="21.75" customHeight="1">
      <c r="A5" s="47" t="s">
        <v>6</v>
      </c>
      <c r="B5" s="47" t="s">
        <v>7</v>
      </c>
      <c r="C5" s="47" t="s">
        <v>8</v>
      </c>
      <c r="D5" s="47" t="s">
        <v>7</v>
      </c>
      <c r="E5" s="47" t="s">
        <v>9</v>
      </c>
      <c r="F5" s="47" t="s">
        <v>7</v>
      </c>
      <c r="G5" s="1"/>
      <c r="H5" s="1"/>
      <c r="I5" s="1"/>
    </row>
    <row r="6" spans="1:9" s="2" customFormat="1" ht="21.75" customHeight="1">
      <c r="A6" s="53" t="s">
        <v>10</v>
      </c>
      <c r="B6" s="20">
        <v>23805.32</v>
      </c>
      <c r="C6" s="54" t="s">
        <v>11</v>
      </c>
      <c r="D6" s="20">
        <v>22245.18</v>
      </c>
      <c r="E6" s="54" t="str">
        <f>'[1]一般公共预算支出表（按单位不含政府性基金）'!D8</f>
        <v>教育支出</v>
      </c>
      <c r="F6" s="48">
        <f>'[1]一般公共预算支出表（按单位不含政府性基金）'!E8</f>
        <v>41455.32</v>
      </c>
      <c r="G6" s="1"/>
      <c r="H6" s="1"/>
      <c r="I6" s="1"/>
    </row>
    <row r="7" spans="1:9" s="2" customFormat="1" ht="21.75" customHeight="1">
      <c r="A7" s="53" t="s">
        <v>12</v>
      </c>
      <c r="B7" s="20">
        <v>23805.32</v>
      </c>
      <c r="C7" s="54" t="s">
        <v>13</v>
      </c>
      <c r="D7" s="20">
        <v>15447.1</v>
      </c>
      <c r="E7" s="54" t="str">
        <f>'[1]一般公共预算支出表（按单位不含政府性基金）'!D9</f>
        <v>  普通教育</v>
      </c>
      <c r="F7" s="48">
        <f>'[1]一般公共预算支出表（按单位不含政府性基金）'!E9</f>
        <v>41455.32</v>
      </c>
      <c r="G7" s="1"/>
      <c r="H7" s="1"/>
      <c r="I7" s="1"/>
    </row>
    <row r="8" spans="1:9" s="2" customFormat="1" ht="21.75" customHeight="1">
      <c r="A8" s="53" t="s">
        <v>14</v>
      </c>
      <c r="B8" s="20">
        <v>0</v>
      </c>
      <c r="C8" s="54" t="s">
        <v>15</v>
      </c>
      <c r="D8" s="20">
        <v>3489.22</v>
      </c>
      <c r="E8" s="54" t="str">
        <f>'[1]一般公共预算支出表（按单位不含政府性基金）'!D10</f>
        <v>    高等教育</v>
      </c>
      <c r="F8" s="48">
        <f>'[1]一般公共预算支出表（按单位不含政府性基金）'!E10</f>
        <v>41455.32</v>
      </c>
      <c r="G8" s="1"/>
      <c r="H8" s="1"/>
      <c r="I8" s="1"/>
    </row>
    <row r="9" spans="1:9" s="2" customFormat="1" ht="21.75" customHeight="1">
      <c r="A9" s="53" t="s">
        <v>16</v>
      </c>
      <c r="B9" s="20">
        <v>0</v>
      </c>
      <c r="C9" s="54" t="s">
        <v>17</v>
      </c>
      <c r="D9" s="20">
        <v>3308.86</v>
      </c>
      <c r="E9" s="54">
        <f>'[1]一般公共预算支出表（按单位不含政府性基金）'!D11</f>
        <v>0</v>
      </c>
      <c r="F9" s="48">
        <f>'[1]一般公共预算支出表（按单位不含政府性基金）'!E11</f>
        <v>0</v>
      </c>
      <c r="G9" s="1"/>
      <c r="H9" s="1"/>
      <c r="I9" s="1"/>
    </row>
    <row r="10" spans="1:9" s="2" customFormat="1" ht="21.75" customHeight="1">
      <c r="A10" s="53" t="s">
        <v>18</v>
      </c>
      <c r="B10" s="55">
        <v>0</v>
      </c>
      <c r="C10" s="54" t="s">
        <v>19</v>
      </c>
      <c r="D10" s="20">
        <v>18187.6</v>
      </c>
      <c r="E10" s="54">
        <f>'[1]一般公共预算支出表（按单位不含政府性基金）'!D12</f>
        <v>0</v>
      </c>
      <c r="F10" s="48">
        <f>'[1]一般公共预算支出表（按单位不含政府性基金）'!E12</f>
        <v>0</v>
      </c>
      <c r="G10" s="1"/>
      <c r="H10" s="1"/>
      <c r="I10" s="1"/>
    </row>
    <row r="11" spans="1:9" s="2" customFormat="1" ht="21.75" customHeight="1">
      <c r="A11" s="53" t="s">
        <v>20</v>
      </c>
      <c r="B11" s="20">
        <v>12650</v>
      </c>
      <c r="C11" s="54" t="s">
        <v>21</v>
      </c>
      <c r="D11" s="20">
        <v>13187.6</v>
      </c>
      <c r="E11" s="54">
        <f>'[1]一般公共预算支出表（按单位不含政府性基金）'!D13</f>
        <v>0</v>
      </c>
      <c r="F11" s="48">
        <f>'[1]一般公共预算支出表（按单位不含政府性基金）'!E13</f>
        <v>0</v>
      </c>
      <c r="G11" s="1"/>
      <c r="H11" s="1"/>
      <c r="I11" s="1"/>
    </row>
    <row r="12" spans="1:9" s="2" customFormat="1" ht="21.75" customHeight="1">
      <c r="A12" s="53" t="s">
        <v>22</v>
      </c>
      <c r="B12" s="20">
        <v>0</v>
      </c>
      <c r="C12" s="54" t="s">
        <v>23</v>
      </c>
      <c r="D12" s="20">
        <v>5000</v>
      </c>
      <c r="E12" s="54">
        <f>'[1]一般公共预算支出表（按单位不含政府性基金）'!D14</f>
        <v>0</v>
      </c>
      <c r="F12" s="48">
        <f>'[1]一般公共预算支出表（按单位不含政府性基金）'!E14</f>
        <v>0</v>
      </c>
      <c r="G12" s="1"/>
      <c r="H12" s="1"/>
      <c r="I12" s="1"/>
    </row>
    <row r="13" spans="1:9" s="2" customFormat="1" ht="21.75" customHeight="1">
      <c r="A13" s="53" t="s">
        <v>24</v>
      </c>
      <c r="B13" s="20">
        <v>0</v>
      </c>
      <c r="C13" s="54" t="s">
        <v>25</v>
      </c>
      <c r="D13" s="20">
        <v>0</v>
      </c>
      <c r="E13" s="54">
        <f>'[1]一般公共预算支出表（按单位不含政府性基金）'!D15</f>
        <v>0</v>
      </c>
      <c r="F13" s="48">
        <f>'[1]一般公共预算支出表（按单位不含政府性基金）'!E15</f>
        <v>0</v>
      </c>
      <c r="G13" s="1"/>
      <c r="H13" s="1"/>
      <c r="I13" s="1"/>
    </row>
    <row r="14" spans="1:9" s="2" customFormat="1" ht="21.75" customHeight="1">
      <c r="A14" s="53" t="s">
        <v>26</v>
      </c>
      <c r="B14" s="56">
        <v>0</v>
      </c>
      <c r="C14" s="54" t="s">
        <v>27</v>
      </c>
      <c r="D14" s="20">
        <v>1022.54</v>
      </c>
      <c r="E14" s="54">
        <f>'[1]一般公共预算支出表（按单位不含政府性基金）'!D16</f>
        <v>0</v>
      </c>
      <c r="F14" s="48">
        <f>'[1]一般公共预算支出表（按单位不含政府性基金）'!E16</f>
        <v>0</v>
      </c>
      <c r="G14" s="1"/>
      <c r="H14" s="1"/>
      <c r="I14" s="1"/>
    </row>
    <row r="15" spans="1:9" s="2" customFormat="1" ht="21.75" customHeight="1">
      <c r="A15" s="53" t="s">
        <v>28</v>
      </c>
      <c r="B15" s="56">
        <v>0</v>
      </c>
      <c r="C15" s="54" t="s">
        <v>29</v>
      </c>
      <c r="D15" s="20">
        <v>0</v>
      </c>
      <c r="E15" s="54">
        <f>'[1]一般公共预算支出表（按单位不含政府性基金）'!D17</f>
        <v>0</v>
      </c>
      <c r="F15" s="48">
        <f>'[1]一般公共预算支出表（按单位不含政府性基金）'!E17</f>
        <v>0</v>
      </c>
      <c r="G15" s="1"/>
      <c r="H15" s="1"/>
      <c r="I15" s="1"/>
    </row>
    <row r="16" spans="1:9" s="2" customFormat="1" ht="21.75" customHeight="1">
      <c r="A16" s="53"/>
      <c r="B16" s="20"/>
      <c r="C16" s="54" t="s">
        <v>30</v>
      </c>
      <c r="D16" s="20">
        <v>0</v>
      </c>
      <c r="E16" s="54">
        <f>'[1]一般公共预算支出表（按单位不含政府性基金）'!D18</f>
        <v>0</v>
      </c>
      <c r="F16" s="48">
        <f>'[1]一般公共预算支出表（按单位不含政府性基金）'!E18</f>
        <v>0</v>
      </c>
      <c r="G16" s="1"/>
      <c r="H16" s="1"/>
      <c r="I16" s="1"/>
    </row>
    <row r="17" spans="1:9" s="2" customFormat="1" ht="21.75" customHeight="1">
      <c r="A17" s="53"/>
      <c r="B17" s="20"/>
      <c r="C17" s="57"/>
      <c r="D17" s="58"/>
      <c r="E17" s="54">
        <f>'[1]一般公共预算支出表（按单位不含政府性基金）'!D19</f>
        <v>0</v>
      </c>
      <c r="F17" s="48">
        <f>'[1]一般公共预算支出表（按单位不含政府性基金）'!E19</f>
        <v>0</v>
      </c>
      <c r="G17" s="1"/>
      <c r="H17" s="1"/>
      <c r="I17" s="1"/>
    </row>
    <row r="18" spans="1:9" s="2" customFormat="1" ht="21.75" customHeight="1">
      <c r="A18" s="53"/>
      <c r="B18" s="20"/>
      <c r="C18" s="57"/>
      <c r="D18" s="58"/>
      <c r="E18" s="54">
        <f>'[1]一般公共预算支出表（按单位不含政府性基金）'!D20</f>
        <v>0</v>
      </c>
      <c r="F18" s="48">
        <f>'[1]一般公共预算支出表（按单位不含政府性基金）'!E20</f>
        <v>0</v>
      </c>
      <c r="G18" s="1"/>
      <c r="H18" s="1"/>
      <c r="I18" s="1"/>
    </row>
    <row r="19" spans="1:9" s="2" customFormat="1" ht="21.75" customHeight="1">
      <c r="A19" s="53"/>
      <c r="B19" s="20"/>
      <c r="C19" s="57"/>
      <c r="D19" s="58"/>
      <c r="E19" s="54">
        <f>'[1]一般公共预算支出表（按单位不含政府性基金）'!D21</f>
        <v>0</v>
      </c>
      <c r="F19" s="48">
        <f>'[1]一般公共预算支出表（按单位不含政府性基金）'!E21</f>
        <v>0</v>
      </c>
      <c r="G19" s="1"/>
      <c r="H19" s="1"/>
      <c r="I19" s="1"/>
    </row>
    <row r="20" spans="1:9" s="2" customFormat="1" ht="21.75" customHeight="1">
      <c r="A20" s="53"/>
      <c r="B20" s="58"/>
      <c r="C20" s="57"/>
      <c r="D20" s="58"/>
      <c r="E20" s="54">
        <f>'[1]一般公共预算支出表（按单位不含政府性基金）'!D22</f>
        <v>0</v>
      </c>
      <c r="F20" s="48">
        <f>'[1]一般公共预算支出表（按单位不含政府性基金）'!E22</f>
        <v>0</v>
      </c>
      <c r="G20" s="1"/>
      <c r="H20" s="1"/>
      <c r="I20" s="1"/>
    </row>
    <row r="21" spans="1:9" s="2" customFormat="1" ht="19.5" customHeight="1">
      <c r="A21" s="53"/>
      <c r="B21" s="58"/>
      <c r="C21" s="57"/>
      <c r="D21" s="58"/>
      <c r="E21" s="54">
        <f>'[1]一般公共预算支出表（按单位不含政府性基金）'!D23</f>
        <v>0</v>
      </c>
      <c r="F21" s="48">
        <f>'[1]一般公共预算支出表（按单位不含政府性基金）'!E23</f>
        <v>0</v>
      </c>
      <c r="G21" s="1"/>
      <c r="H21" s="1"/>
      <c r="I21" s="1"/>
    </row>
    <row r="22" spans="1:9" s="2" customFormat="1" ht="19.5" customHeight="1">
      <c r="A22" s="53"/>
      <c r="B22" s="58"/>
      <c r="C22" s="57"/>
      <c r="D22" s="58"/>
      <c r="E22" s="54">
        <f>'[1]一般公共预算支出表（按单位不含政府性基金）'!D24</f>
        <v>0</v>
      </c>
      <c r="F22" s="48">
        <f>'[1]一般公共预算支出表（按单位不含政府性基金）'!E24</f>
        <v>0</v>
      </c>
      <c r="G22" s="1"/>
      <c r="H22" s="1"/>
      <c r="I22" s="1"/>
    </row>
    <row r="23" spans="1:9" s="2" customFormat="1" ht="19.5" customHeight="1">
      <c r="A23" s="53"/>
      <c r="B23" s="58"/>
      <c r="C23" s="57"/>
      <c r="D23" s="58"/>
      <c r="E23" s="54">
        <f>'[1]一般公共预算支出表（按单位不含政府性基金）'!D25</f>
        <v>0</v>
      </c>
      <c r="F23" s="48">
        <f>'[1]一般公共预算支出表（按单位不含政府性基金）'!E25</f>
        <v>0</v>
      </c>
      <c r="G23" s="1"/>
      <c r="H23" s="1"/>
      <c r="I23" s="1"/>
    </row>
    <row r="24" spans="1:9" s="2" customFormat="1" ht="19.5" customHeight="1">
      <c r="A24" s="53"/>
      <c r="B24" s="58"/>
      <c r="C24" s="57"/>
      <c r="D24" s="58"/>
      <c r="E24" s="54">
        <f>'[1]一般公共预算支出表（按单位不含政府性基金）'!D26</f>
        <v>0</v>
      </c>
      <c r="F24" s="48">
        <f>'[1]一般公共预算支出表（按单位不含政府性基金）'!E26</f>
        <v>0</v>
      </c>
      <c r="G24" s="1"/>
      <c r="H24" s="1"/>
      <c r="I24" s="1"/>
    </row>
    <row r="25" spans="1:9" s="2" customFormat="1" ht="19.5" customHeight="1">
      <c r="A25" s="53"/>
      <c r="B25" s="58"/>
      <c r="C25" s="57"/>
      <c r="D25" s="58"/>
      <c r="E25" s="54">
        <f>'[1]一般公共预算支出表（按单位不含政府性基金）'!D27</f>
        <v>0</v>
      </c>
      <c r="F25" s="48">
        <f>'[1]一般公共预算支出表（按单位不含政府性基金）'!E27</f>
        <v>0</v>
      </c>
      <c r="G25" s="1"/>
      <c r="H25" s="1"/>
      <c r="I25" s="1"/>
    </row>
    <row r="26" spans="1:9" s="2" customFormat="1" ht="21.75" customHeight="1">
      <c r="A26" s="53"/>
      <c r="B26" s="58"/>
      <c r="C26" s="57"/>
      <c r="D26" s="58"/>
      <c r="E26" s="54">
        <f>'[1]一般公共预算支出表（按单位不含政府性基金）'!D28</f>
        <v>0</v>
      </c>
      <c r="F26" s="48">
        <f>'[1]一般公共预算支出表（按单位不含政府性基金）'!E28</f>
        <v>0</v>
      </c>
      <c r="G26" s="1"/>
      <c r="H26" s="1"/>
      <c r="I26" s="1"/>
    </row>
    <row r="27" spans="1:9" s="2" customFormat="1" ht="18" customHeight="1">
      <c r="A27" s="53"/>
      <c r="B27" s="58"/>
      <c r="C27" s="57"/>
      <c r="D27" s="58"/>
      <c r="E27" s="54">
        <f>'[1]一般公共预算支出表（按单位不含政府性基金）'!D29</f>
        <v>0</v>
      </c>
      <c r="F27" s="48">
        <f>'[1]一般公共预算支出表（按单位不含政府性基金）'!E29</f>
        <v>0</v>
      </c>
      <c r="G27" s="1"/>
      <c r="H27" s="1"/>
      <c r="I27" s="1"/>
    </row>
    <row r="28" spans="1:9" s="2" customFormat="1" ht="18" customHeight="1">
      <c r="A28" s="53"/>
      <c r="B28" s="58"/>
      <c r="C28" s="57"/>
      <c r="D28" s="58"/>
      <c r="E28" s="54">
        <f>'[1]一般公共预算支出表（按单位不含政府性基金）'!D30</f>
        <v>0</v>
      </c>
      <c r="F28" s="48">
        <f>'[1]一般公共预算支出表（按单位不含政府性基金）'!E30</f>
        <v>0</v>
      </c>
      <c r="G28" s="1"/>
      <c r="H28" s="1"/>
      <c r="I28" s="1"/>
    </row>
    <row r="29" spans="1:9" s="2" customFormat="1" ht="18" customHeight="1">
      <c r="A29" s="53"/>
      <c r="B29" s="58"/>
      <c r="C29" s="57"/>
      <c r="D29" s="58"/>
      <c r="E29" s="54">
        <f>'[1]一般公共预算支出表（按单位不含政府性基金）'!D31</f>
        <v>0</v>
      </c>
      <c r="F29" s="48">
        <f>'[1]一般公共预算支出表（按单位不含政府性基金）'!E31</f>
        <v>0</v>
      </c>
      <c r="G29" s="1"/>
      <c r="H29" s="1"/>
      <c r="I29" s="1"/>
    </row>
    <row r="30" spans="1:9" s="2" customFormat="1" ht="18" customHeight="1">
      <c r="A30" s="53"/>
      <c r="B30" s="58"/>
      <c r="C30" s="57"/>
      <c r="D30" s="58"/>
      <c r="E30" s="54">
        <f>'[1]一般公共预算支出表（按单位不含政府性基金）'!D32</f>
        <v>0</v>
      </c>
      <c r="F30" s="48">
        <f>'[1]一般公共预算支出表（按单位不含政府性基金）'!E32</f>
        <v>0</v>
      </c>
      <c r="G30" s="1"/>
      <c r="H30" s="1"/>
      <c r="I30" s="1"/>
    </row>
    <row r="31" spans="1:9" s="2" customFormat="1" ht="18" customHeight="1">
      <c r="A31" s="53"/>
      <c r="B31" s="58"/>
      <c r="C31" s="57"/>
      <c r="D31" s="58"/>
      <c r="E31" s="54">
        <f>'[1]一般公共预算支出表（按单位不含政府性基金）'!D33</f>
        <v>0</v>
      </c>
      <c r="F31" s="48">
        <f>'[1]一般公共预算支出表（按单位不含政府性基金）'!E33</f>
        <v>0</v>
      </c>
      <c r="G31" s="1"/>
      <c r="H31" s="1"/>
      <c r="I31" s="1"/>
    </row>
    <row r="32" spans="1:9" s="2" customFormat="1" ht="18" customHeight="1">
      <c r="A32" s="53"/>
      <c r="B32" s="58"/>
      <c r="C32" s="57"/>
      <c r="D32" s="58"/>
      <c r="E32" s="54">
        <f>'[1]一般公共预算支出表（按单位不含政府性基金）'!D34</f>
        <v>0</v>
      </c>
      <c r="F32" s="48">
        <f>'[1]一般公共预算支出表（按单位不含政府性基金）'!E34</f>
        <v>0</v>
      </c>
      <c r="G32" s="1"/>
      <c r="H32" s="1"/>
      <c r="I32" s="1"/>
    </row>
    <row r="33" spans="1:9" s="2" customFormat="1" ht="18" customHeight="1">
      <c r="A33" s="53"/>
      <c r="B33" s="58"/>
      <c r="C33" s="57"/>
      <c r="D33" s="58"/>
      <c r="E33" s="54">
        <f>'[1]一般公共预算支出表（按单位不含政府性基金）'!D35</f>
        <v>0</v>
      </c>
      <c r="F33" s="48">
        <f>'[1]一般公共预算支出表（按单位不含政府性基金）'!E35</f>
        <v>0</v>
      </c>
      <c r="G33" s="1"/>
      <c r="H33" s="1"/>
      <c r="I33" s="1"/>
    </row>
    <row r="34" spans="1:9" s="2" customFormat="1" ht="18" customHeight="1">
      <c r="A34" s="53"/>
      <c r="B34" s="58"/>
      <c r="C34" s="57"/>
      <c r="D34" s="58"/>
      <c r="E34" s="54">
        <f>'[1]一般公共预算支出表（按单位不含政府性基金）'!D36</f>
        <v>0</v>
      </c>
      <c r="F34" s="48">
        <f>'[1]一般公共预算支出表（按单位不含政府性基金）'!E36</f>
        <v>0</v>
      </c>
      <c r="G34" s="1"/>
      <c r="H34" s="1"/>
      <c r="I34" s="1"/>
    </row>
    <row r="35" spans="1:9" s="2" customFormat="1" ht="18" customHeight="1">
      <c r="A35" s="53"/>
      <c r="B35" s="58"/>
      <c r="C35" s="57"/>
      <c r="D35" s="58"/>
      <c r="E35" s="54">
        <f>'[1]一般公共预算支出表（按单位不含政府性基金）'!D37</f>
        <v>0</v>
      </c>
      <c r="F35" s="48">
        <f>'[1]一般公共预算支出表（按单位不含政府性基金）'!E37</f>
        <v>0</v>
      </c>
      <c r="G35" s="1"/>
      <c r="H35" s="1"/>
      <c r="I35" s="1"/>
    </row>
    <row r="36" spans="1:9" s="2" customFormat="1" ht="21.75" customHeight="1">
      <c r="A36" s="47"/>
      <c r="B36" s="58"/>
      <c r="C36" s="47"/>
      <c r="D36" s="58"/>
      <c r="E36" s="54">
        <f>'[1]一般公共预算支出表（按单位不含政府性基金）'!D38</f>
        <v>0</v>
      </c>
      <c r="F36" s="48">
        <f>'[1]一般公共预算支出表（按单位不含政府性基金）'!E38</f>
        <v>0</v>
      </c>
      <c r="G36" s="1"/>
      <c r="H36" s="1"/>
      <c r="I36" s="1"/>
    </row>
    <row r="37" spans="1:9" s="2" customFormat="1" ht="21.75" customHeight="1">
      <c r="A37" s="47" t="s">
        <v>31</v>
      </c>
      <c r="B37" s="59">
        <f>SUM(B6,B11:B15)</f>
        <v>36455.32</v>
      </c>
      <c r="C37" s="47" t="s">
        <v>32</v>
      </c>
      <c r="D37" s="60">
        <f>SUM(D6,D10,D14,D15,D16)</f>
        <v>41455.32</v>
      </c>
      <c r="E37" s="47" t="s">
        <v>32</v>
      </c>
      <c r="F37" s="60">
        <f>D37</f>
        <v>41455.32</v>
      </c>
      <c r="G37" s="1"/>
      <c r="H37" s="1"/>
      <c r="I37" s="1"/>
    </row>
    <row r="38" spans="1:9" s="2" customFormat="1" ht="21.75" customHeight="1">
      <c r="A38" s="61" t="s">
        <v>33</v>
      </c>
      <c r="B38" s="59">
        <v>0</v>
      </c>
      <c r="C38" s="62" t="s">
        <v>34</v>
      </c>
      <c r="D38" s="20">
        <v>0</v>
      </c>
      <c r="E38" s="5" t="s">
        <v>35</v>
      </c>
      <c r="F38" s="63">
        <v>0</v>
      </c>
      <c r="G38" s="1"/>
      <c r="H38" s="1"/>
      <c r="I38" s="1"/>
    </row>
    <row r="39" spans="1:9" s="2" customFormat="1" ht="21.75" customHeight="1">
      <c r="A39" s="61" t="s">
        <v>36</v>
      </c>
      <c r="B39" s="59">
        <v>5000</v>
      </c>
      <c r="C39" s="64"/>
      <c r="D39" s="65"/>
      <c r="E39" s="57"/>
      <c r="F39" s="65"/>
      <c r="G39" s="1"/>
      <c r="H39" s="1"/>
      <c r="I39" s="1"/>
    </row>
    <row r="40" spans="1:9" s="2" customFormat="1" ht="19.5" customHeight="1">
      <c r="A40" s="61" t="s">
        <v>37</v>
      </c>
      <c r="B40" s="20">
        <v>0</v>
      </c>
      <c r="C40" s="64"/>
      <c r="D40" s="58"/>
      <c r="E40" s="57"/>
      <c r="F40" s="58"/>
      <c r="G40" s="1"/>
      <c r="H40" s="1"/>
      <c r="I40" s="1"/>
    </row>
    <row r="41" spans="1:9" s="2" customFormat="1" ht="19.5" customHeight="1">
      <c r="A41" s="61" t="s">
        <v>38</v>
      </c>
      <c r="B41" s="66">
        <v>0</v>
      </c>
      <c r="C41" s="64"/>
      <c r="D41" s="58"/>
      <c r="E41" s="57"/>
      <c r="F41" s="58"/>
      <c r="G41" s="1"/>
      <c r="H41" s="1"/>
      <c r="I41" s="1"/>
    </row>
    <row r="42" spans="1:9" s="2" customFormat="1" ht="19.5" customHeight="1">
      <c r="A42" s="61" t="s">
        <v>39</v>
      </c>
      <c r="B42" s="20">
        <v>5000</v>
      </c>
      <c r="C42" s="64"/>
      <c r="D42" s="58"/>
      <c r="E42" s="57"/>
      <c r="F42" s="58"/>
      <c r="G42" s="1"/>
      <c r="H42" s="1"/>
      <c r="I42" s="1"/>
    </row>
    <row r="43" spans="1:9" s="2" customFormat="1" ht="21.75" customHeight="1">
      <c r="A43" s="53"/>
      <c r="B43" s="67"/>
      <c r="C43" s="57"/>
      <c r="D43" s="58"/>
      <c r="E43" s="57"/>
      <c r="F43" s="58"/>
      <c r="G43" s="1"/>
      <c r="H43" s="1"/>
      <c r="I43" s="1"/>
    </row>
    <row r="44" spans="1:9" s="2" customFormat="1" ht="21.75" customHeight="1">
      <c r="A44" s="47" t="s">
        <v>40</v>
      </c>
      <c r="B44" s="68">
        <f>SUM(B37,B38,B39)</f>
        <v>41455.32</v>
      </c>
      <c r="C44" s="47" t="s">
        <v>41</v>
      </c>
      <c r="D44" s="58">
        <f>SUM(D37,D38)</f>
        <v>41455.32</v>
      </c>
      <c r="E44" s="47" t="s">
        <v>41</v>
      </c>
      <c r="F44" s="58">
        <f>SUM(F37,F38)</f>
        <v>41455.32</v>
      </c>
      <c r="G44" s="1"/>
      <c r="H44" s="1"/>
      <c r="I44" s="1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"/>
  <sheetViews>
    <sheetView zoomScaleSheetLayoutView="100" workbookViewId="0" topLeftCell="A1">
      <selection activeCell="I13" sqref="I13"/>
    </sheetView>
  </sheetViews>
  <sheetFormatPr defaultColWidth="6.875" defaultRowHeight="21" customHeight="1"/>
  <cols>
    <col min="1" max="1" width="8.50390625" style="1" customWidth="1"/>
    <col min="2" max="4" width="3.625" style="1" customWidth="1"/>
    <col min="5" max="5" width="27.875" style="1" customWidth="1"/>
    <col min="6" max="6" width="13.50390625" style="1" customWidth="1"/>
    <col min="7" max="9" width="8.50390625" style="1" customWidth="1"/>
    <col min="10" max="10" width="10.25390625" style="1" customWidth="1"/>
    <col min="11" max="12" width="8.50390625" style="1" customWidth="1"/>
    <col min="13" max="13" width="6.875" style="1" customWidth="1"/>
    <col min="14" max="20" width="8.50390625" style="1" customWidth="1"/>
    <col min="21" max="252" width="6.875" style="1" customWidth="1"/>
    <col min="253" max="16384" width="6.875" style="2" customWidth="1"/>
  </cols>
  <sheetData>
    <row r="1" spans="20:256" s="1" customFormat="1" ht="21" customHeight="1">
      <c r="T1" s="31" t="s">
        <v>42</v>
      </c>
      <c r="IS1" s="2"/>
      <c r="IT1" s="2"/>
      <c r="IU1" s="2"/>
      <c r="IV1" s="2"/>
    </row>
    <row r="2" spans="1:256" s="1" customFormat="1" ht="30.75" customHeight="1">
      <c r="A2" s="3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IS2" s="2"/>
      <c r="IT2" s="2"/>
      <c r="IU2" s="2"/>
      <c r="IV2" s="2"/>
    </row>
    <row r="3" spans="1:256" s="1" customFormat="1" ht="21" customHeight="1">
      <c r="A3" s="5" t="s">
        <v>2</v>
      </c>
      <c r="T3" s="31" t="s">
        <v>3</v>
      </c>
      <c r="IS3" s="2"/>
      <c r="IT3" s="2"/>
      <c r="IU3" s="2"/>
      <c r="IV3" s="2"/>
    </row>
    <row r="4" spans="1:256" s="1" customFormat="1" ht="21" customHeight="1">
      <c r="A4" s="10" t="s">
        <v>44</v>
      </c>
      <c r="B4" s="22" t="s">
        <v>45</v>
      </c>
      <c r="C4" s="22"/>
      <c r="D4" s="22"/>
      <c r="E4" s="10" t="s">
        <v>46</v>
      </c>
      <c r="F4" s="26" t="s">
        <v>47</v>
      </c>
      <c r="G4" s="25" t="s">
        <v>48</v>
      </c>
      <c r="H4" s="25"/>
      <c r="I4" s="25"/>
      <c r="J4" s="12" t="s">
        <v>49</v>
      </c>
      <c r="K4" s="22"/>
      <c r="L4" s="22"/>
      <c r="M4" s="23"/>
      <c r="N4" s="23"/>
      <c r="O4" s="6" t="s">
        <v>50</v>
      </c>
      <c r="P4" s="11" t="s">
        <v>51</v>
      </c>
      <c r="Q4" s="26" t="s">
        <v>52</v>
      </c>
      <c r="R4" s="26" t="s">
        <v>53</v>
      </c>
      <c r="S4" s="26" t="s">
        <v>54</v>
      </c>
      <c r="T4" s="10" t="s">
        <v>55</v>
      </c>
      <c r="IS4" s="2"/>
      <c r="IT4" s="2"/>
      <c r="IU4" s="2"/>
      <c r="IV4" s="2"/>
    </row>
    <row r="5" spans="1:256" s="1" customFormat="1" ht="48" customHeight="1">
      <c r="A5" s="10"/>
      <c r="B5" s="47" t="s">
        <v>56</v>
      </c>
      <c r="C5" s="47" t="s">
        <v>57</v>
      </c>
      <c r="D5" s="47" t="s">
        <v>58</v>
      </c>
      <c r="E5" s="10"/>
      <c r="F5" s="26"/>
      <c r="G5" s="10" t="s">
        <v>59</v>
      </c>
      <c r="H5" s="10" t="s">
        <v>60</v>
      </c>
      <c r="I5" s="10" t="s">
        <v>61</v>
      </c>
      <c r="J5" s="14" t="s">
        <v>62</v>
      </c>
      <c r="K5" s="27" t="s">
        <v>63</v>
      </c>
      <c r="L5" s="27" t="s">
        <v>64</v>
      </c>
      <c r="M5" s="28" t="s">
        <v>65</v>
      </c>
      <c r="N5" s="28" t="s">
        <v>66</v>
      </c>
      <c r="O5" s="6"/>
      <c r="P5" s="11"/>
      <c r="Q5" s="26"/>
      <c r="R5" s="26"/>
      <c r="S5" s="26"/>
      <c r="T5" s="10"/>
      <c r="IS5" s="2"/>
      <c r="IT5" s="2"/>
      <c r="IU5" s="2"/>
      <c r="IV5" s="2"/>
    </row>
    <row r="6" spans="1:256" s="1" customFormat="1" ht="21" customHeight="1">
      <c r="A6" s="15" t="s">
        <v>67</v>
      </c>
      <c r="B6" s="29" t="s">
        <v>67</v>
      </c>
      <c r="C6" s="29" t="s">
        <v>67</v>
      </c>
      <c r="D6" s="72" t="s">
        <v>67</v>
      </c>
      <c r="E6" s="73" t="s">
        <v>67</v>
      </c>
      <c r="F6" s="74">
        <v>1</v>
      </c>
      <c r="G6" s="15">
        <v>2</v>
      </c>
      <c r="H6" s="29">
        <v>3</v>
      </c>
      <c r="I6" s="29">
        <v>4</v>
      </c>
      <c r="J6" s="29">
        <v>5</v>
      </c>
      <c r="K6" s="29">
        <v>6</v>
      </c>
      <c r="L6" s="29">
        <v>7</v>
      </c>
      <c r="M6" s="29">
        <v>8</v>
      </c>
      <c r="N6" s="29">
        <v>9</v>
      </c>
      <c r="O6" s="29">
        <v>10</v>
      </c>
      <c r="P6" s="15">
        <v>11</v>
      </c>
      <c r="Q6" s="29">
        <v>12</v>
      </c>
      <c r="R6" s="29">
        <v>13</v>
      </c>
      <c r="S6" s="29">
        <v>14</v>
      </c>
      <c r="T6" s="29">
        <v>15</v>
      </c>
      <c r="IS6" s="2"/>
      <c r="IT6" s="2"/>
      <c r="IU6" s="2"/>
      <c r="IV6" s="2"/>
    </row>
    <row r="7" spans="1:256" s="1" customFormat="1" ht="21" customHeight="1">
      <c r="A7" s="18"/>
      <c r="B7" s="18"/>
      <c r="C7" s="18"/>
      <c r="D7" s="18"/>
      <c r="E7" s="18" t="s">
        <v>47</v>
      </c>
      <c r="F7" s="19">
        <v>41455.32</v>
      </c>
      <c r="G7" s="19">
        <v>0</v>
      </c>
      <c r="H7" s="19">
        <v>0</v>
      </c>
      <c r="I7" s="20">
        <v>5000</v>
      </c>
      <c r="J7" s="30">
        <v>23805.32</v>
      </c>
      <c r="K7" s="19">
        <v>23805.32</v>
      </c>
      <c r="L7" s="19">
        <v>0</v>
      </c>
      <c r="M7" s="20">
        <v>0</v>
      </c>
      <c r="N7" s="30">
        <v>0</v>
      </c>
      <c r="O7" s="19">
        <v>12650</v>
      </c>
      <c r="P7" s="19">
        <v>0</v>
      </c>
      <c r="Q7" s="19">
        <v>0</v>
      </c>
      <c r="R7" s="19">
        <v>0</v>
      </c>
      <c r="S7" s="19">
        <v>0</v>
      </c>
      <c r="T7" s="20">
        <v>0</v>
      </c>
      <c r="IS7" s="2"/>
      <c r="IT7" s="2"/>
      <c r="IU7" s="2"/>
      <c r="IV7" s="2"/>
    </row>
    <row r="8" spans="1:256" s="1" customFormat="1" ht="21" customHeight="1">
      <c r="A8" s="18"/>
      <c r="B8" s="18"/>
      <c r="C8" s="18"/>
      <c r="D8" s="18"/>
      <c r="E8" s="18" t="s">
        <v>68</v>
      </c>
      <c r="F8" s="19">
        <v>41455.32</v>
      </c>
      <c r="G8" s="19">
        <v>0</v>
      </c>
      <c r="H8" s="19">
        <v>0</v>
      </c>
      <c r="I8" s="20">
        <v>5000</v>
      </c>
      <c r="J8" s="30">
        <v>23805.32</v>
      </c>
      <c r="K8" s="19">
        <v>23805.32</v>
      </c>
      <c r="L8" s="19">
        <v>0</v>
      </c>
      <c r="M8" s="20">
        <v>0</v>
      </c>
      <c r="N8" s="30">
        <v>0</v>
      </c>
      <c r="O8" s="19">
        <v>12650</v>
      </c>
      <c r="P8" s="19">
        <v>0</v>
      </c>
      <c r="Q8" s="19">
        <v>0</v>
      </c>
      <c r="R8" s="19">
        <v>0</v>
      </c>
      <c r="S8" s="19">
        <v>0</v>
      </c>
      <c r="T8" s="20">
        <v>0</v>
      </c>
      <c r="IS8" s="2"/>
      <c r="IT8" s="2"/>
      <c r="IU8" s="2"/>
      <c r="IV8" s="2"/>
    </row>
    <row r="9" spans="1:256" s="1" customFormat="1" ht="21" customHeight="1">
      <c r="A9" s="18"/>
      <c r="B9" s="18"/>
      <c r="C9" s="18"/>
      <c r="D9" s="18"/>
      <c r="E9" s="18" t="s">
        <v>69</v>
      </c>
      <c r="F9" s="19">
        <v>41455.32</v>
      </c>
      <c r="G9" s="19">
        <v>0</v>
      </c>
      <c r="H9" s="19">
        <v>0</v>
      </c>
      <c r="I9" s="20">
        <v>5000</v>
      </c>
      <c r="J9" s="30">
        <v>23805.32</v>
      </c>
      <c r="K9" s="19">
        <v>23805.32</v>
      </c>
      <c r="L9" s="19">
        <v>0</v>
      </c>
      <c r="M9" s="20">
        <v>0</v>
      </c>
      <c r="N9" s="30">
        <v>0</v>
      </c>
      <c r="O9" s="19">
        <v>12650</v>
      </c>
      <c r="P9" s="19">
        <v>0</v>
      </c>
      <c r="Q9" s="19">
        <v>0</v>
      </c>
      <c r="R9" s="19">
        <v>0</v>
      </c>
      <c r="S9" s="19">
        <v>0</v>
      </c>
      <c r="T9" s="20">
        <v>0</v>
      </c>
      <c r="IS9" s="2"/>
      <c r="IT9" s="2"/>
      <c r="IU9" s="2"/>
      <c r="IV9" s="2"/>
    </row>
    <row r="10" spans="1:256" s="1" customFormat="1" ht="21" customHeight="1">
      <c r="A10" s="18" t="s">
        <v>70</v>
      </c>
      <c r="B10" s="18" t="s">
        <v>71</v>
      </c>
      <c r="C10" s="18" t="s">
        <v>72</v>
      </c>
      <c r="D10" s="18" t="s">
        <v>73</v>
      </c>
      <c r="E10" s="18" t="s">
        <v>74</v>
      </c>
      <c r="F10" s="19">
        <v>41455.32</v>
      </c>
      <c r="G10" s="19">
        <v>0</v>
      </c>
      <c r="H10" s="19">
        <v>0</v>
      </c>
      <c r="I10" s="20">
        <v>5000</v>
      </c>
      <c r="J10" s="30">
        <v>23805.32</v>
      </c>
      <c r="K10" s="19">
        <v>23805.32</v>
      </c>
      <c r="L10" s="19">
        <v>0</v>
      </c>
      <c r="M10" s="20">
        <v>0</v>
      </c>
      <c r="N10" s="30">
        <v>0</v>
      </c>
      <c r="O10" s="19">
        <v>12650</v>
      </c>
      <c r="P10" s="19">
        <v>0</v>
      </c>
      <c r="Q10" s="19">
        <v>0</v>
      </c>
      <c r="R10" s="19">
        <v>0</v>
      </c>
      <c r="S10" s="19">
        <v>0</v>
      </c>
      <c r="T10" s="20">
        <v>0</v>
      </c>
      <c r="IS10" s="2"/>
      <c r="IT10" s="2"/>
      <c r="IU10" s="2"/>
      <c r="IV10" s="2"/>
    </row>
    <row r="11" spans="253:256" s="1" customFormat="1" ht="21" customHeight="1">
      <c r="IS11" s="2"/>
      <c r="IT11" s="2"/>
      <c r="IU11" s="2"/>
      <c r="IV11" s="2"/>
    </row>
    <row r="12" spans="253:256" s="1" customFormat="1" ht="21" customHeight="1">
      <c r="IS12" s="2"/>
      <c r="IT12" s="2"/>
      <c r="IU12" s="2"/>
      <c r="IV12" s="2"/>
    </row>
    <row r="13" spans="253:256" s="1" customFormat="1" ht="21" customHeight="1">
      <c r="IS13" s="2"/>
      <c r="IT13" s="2"/>
      <c r="IU13" s="2"/>
      <c r="IV13" s="2"/>
    </row>
    <row r="14" spans="253:256" s="1" customFormat="1" ht="21" customHeight="1">
      <c r="IS14" s="2"/>
      <c r="IT14" s="2"/>
      <c r="IU14" s="2"/>
      <c r="IV14" s="2"/>
    </row>
    <row r="15" spans="253:256" s="1" customFormat="1" ht="21" customHeight="1">
      <c r="IS15" s="2"/>
      <c r="IT15" s="2"/>
      <c r="IU15" s="2"/>
      <c r="IV15" s="2"/>
    </row>
    <row r="16" spans="253:256" s="1" customFormat="1" ht="21" customHeight="1">
      <c r="IS16" s="2"/>
      <c r="IT16" s="2"/>
      <c r="IU16" s="2"/>
      <c r="IV16" s="2"/>
    </row>
    <row r="17" spans="253:256" s="1" customFormat="1" ht="21" customHeight="1">
      <c r="IS17" s="2"/>
      <c r="IT17" s="2"/>
      <c r="IU17" s="2"/>
      <c r="IV17" s="2"/>
    </row>
    <row r="18" spans="253:256" s="1" customFormat="1" ht="21" customHeight="1">
      <c r="IS18" s="2"/>
      <c r="IT18" s="2"/>
      <c r="IU18" s="2"/>
      <c r="IV18" s="2"/>
    </row>
    <row r="19" spans="253:256" s="1" customFormat="1" ht="21" customHeight="1">
      <c r="IS19" s="2"/>
      <c r="IT19" s="2"/>
      <c r="IU19" s="2"/>
      <c r="IV19" s="2"/>
    </row>
  </sheetData>
  <sheetProtection/>
  <mergeCells count="9">
    <mergeCell ref="A4:A5"/>
    <mergeCell ref="E4:E5"/>
    <mergeCell ref="F4:F5"/>
    <mergeCell ref="O4:O5"/>
    <mergeCell ref="P4:P5"/>
    <mergeCell ref="Q4:Q5"/>
    <mergeCell ref="R4:R5"/>
    <mergeCell ref="S4:S5"/>
    <mergeCell ref="T4:T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zoomScaleSheetLayoutView="100" workbookViewId="0" topLeftCell="A1">
      <selection activeCell="G15" sqref="G15"/>
    </sheetView>
  </sheetViews>
  <sheetFormatPr defaultColWidth="6.875" defaultRowHeight="21" customHeight="1"/>
  <cols>
    <col min="1" max="1" width="8.375" style="1" customWidth="1"/>
    <col min="2" max="4" width="3.875" style="1" customWidth="1"/>
    <col min="5" max="5" width="27.125" style="1" customWidth="1"/>
    <col min="6" max="6" width="14.50390625" style="1" customWidth="1"/>
    <col min="7" max="7" width="12.00390625" style="1" customWidth="1"/>
    <col min="8" max="10" width="9.375" style="1" customWidth="1"/>
    <col min="11" max="11" width="12.00390625" style="1" customWidth="1"/>
    <col min="12" max="17" width="9.375" style="1" customWidth="1"/>
    <col min="18" max="16384" width="6.875" style="1" customWidth="1"/>
  </cols>
  <sheetData>
    <row r="1" s="1" customFormat="1" ht="21" customHeight="1">
      <c r="Q1" s="31" t="s">
        <v>75</v>
      </c>
    </row>
    <row r="2" spans="1:17" s="1" customFormat="1" ht="30.75" customHeight="1">
      <c r="A2" s="3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21" customHeight="1">
      <c r="A3" s="5" t="s">
        <v>2</v>
      </c>
      <c r="Q3" s="31" t="s">
        <v>3</v>
      </c>
    </row>
    <row r="4" spans="1:17" s="1" customFormat="1" ht="21" customHeight="1">
      <c r="A4" s="6" t="s">
        <v>44</v>
      </c>
      <c r="B4" s="12" t="s">
        <v>45</v>
      </c>
      <c r="C4" s="22"/>
      <c r="D4" s="22"/>
      <c r="E4" s="26" t="s">
        <v>46</v>
      </c>
      <c r="F4" s="10" t="s">
        <v>47</v>
      </c>
      <c r="G4" s="22" t="s">
        <v>77</v>
      </c>
      <c r="H4" s="22"/>
      <c r="I4" s="22"/>
      <c r="J4" s="22"/>
      <c r="K4" s="22" t="s">
        <v>78</v>
      </c>
      <c r="L4" s="71"/>
      <c r="M4" s="8"/>
      <c r="N4" s="51"/>
      <c r="O4" s="52" t="s">
        <v>79</v>
      </c>
      <c r="P4" s="11" t="s">
        <v>80</v>
      </c>
      <c r="Q4" s="10" t="s">
        <v>81</v>
      </c>
    </row>
    <row r="5" spans="1:17" s="1" customFormat="1" ht="42.75" customHeight="1">
      <c r="A5" s="6"/>
      <c r="B5" s="69" t="s">
        <v>56</v>
      </c>
      <c r="C5" s="47" t="s">
        <v>57</v>
      </c>
      <c r="D5" s="47" t="s">
        <v>58</v>
      </c>
      <c r="E5" s="26"/>
      <c r="F5" s="10"/>
      <c r="G5" s="14" t="s">
        <v>62</v>
      </c>
      <c r="H5" s="27" t="s">
        <v>82</v>
      </c>
      <c r="I5" s="27" t="s">
        <v>83</v>
      </c>
      <c r="J5" s="27" t="s">
        <v>84</v>
      </c>
      <c r="K5" s="26" t="s">
        <v>62</v>
      </c>
      <c r="L5" s="10" t="s">
        <v>85</v>
      </c>
      <c r="M5" s="10" t="s">
        <v>86</v>
      </c>
      <c r="N5" s="10" t="s">
        <v>87</v>
      </c>
      <c r="O5" s="52"/>
      <c r="P5" s="11"/>
      <c r="Q5" s="10"/>
    </row>
    <row r="6" spans="1:17" s="1" customFormat="1" ht="21" customHeight="1">
      <c r="A6" s="29" t="s">
        <v>67</v>
      </c>
      <c r="B6" s="29" t="s">
        <v>67</v>
      </c>
      <c r="C6" s="29" t="s">
        <v>67</v>
      </c>
      <c r="D6" s="29" t="s">
        <v>67</v>
      </c>
      <c r="E6" s="29" t="s">
        <v>67</v>
      </c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29">
        <v>11</v>
      </c>
      <c r="Q6" s="29">
        <v>12</v>
      </c>
    </row>
    <row r="7" spans="1:17" s="1" customFormat="1" ht="21" customHeight="1">
      <c r="A7" s="18"/>
      <c r="B7" s="18"/>
      <c r="C7" s="18"/>
      <c r="D7" s="16"/>
      <c r="E7" s="70" t="s">
        <v>47</v>
      </c>
      <c r="F7" s="30">
        <v>41455.32</v>
      </c>
      <c r="G7" s="19">
        <v>22245.18</v>
      </c>
      <c r="H7" s="20">
        <v>15447.1</v>
      </c>
      <c r="I7" s="30">
        <v>3489.22</v>
      </c>
      <c r="J7" s="19">
        <v>3308.86</v>
      </c>
      <c r="K7" s="19">
        <v>18187.6</v>
      </c>
      <c r="L7" s="19">
        <v>13187.6</v>
      </c>
      <c r="M7" s="19">
        <v>5000</v>
      </c>
      <c r="N7" s="19">
        <v>0</v>
      </c>
      <c r="O7" s="20">
        <v>1022.54</v>
      </c>
      <c r="P7" s="30">
        <v>0</v>
      </c>
      <c r="Q7" s="20">
        <v>0</v>
      </c>
    </row>
    <row r="8" spans="1:17" s="1" customFormat="1" ht="21" customHeight="1">
      <c r="A8" s="18"/>
      <c r="B8" s="18"/>
      <c r="C8" s="18"/>
      <c r="D8" s="16"/>
      <c r="E8" s="70" t="s">
        <v>68</v>
      </c>
      <c r="F8" s="30">
        <v>41455.32</v>
      </c>
      <c r="G8" s="19">
        <v>22245.18</v>
      </c>
      <c r="H8" s="20">
        <v>15447.1</v>
      </c>
      <c r="I8" s="30">
        <v>3489.22</v>
      </c>
      <c r="J8" s="19">
        <v>3308.86</v>
      </c>
      <c r="K8" s="19">
        <v>18187.6</v>
      </c>
      <c r="L8" s="19">
        <v>13187.6</v>
      </c>
      <c r="M8" s="19">
        <v>5000</v>
      </c>
      <c r="N8" s="19">
        <v>0</v>
      </c>
      <c r="O8" s="20">
        <v>1022.54</v>
      </c>
      <c r="P8" s="30">
        <v>0</v>
      </c>
      <c r="Q8" s="20">
        <v>0</v>
      </c>
    </row>
    <row r="9" spans="1:17" s="1" customFormat="1" ht="21" customHeight="1">
      <c r="A9" s="18"/>
      <c r="B9" s="18"/>
      <c r="C9" s="18"/>
      <c r="D9" s="16"/>
      <c r="E9" s="70" t="s">
        <v>69</v>
      </c>
      <c r="F9" s="30">
        <v>41455.32</v>
      </c>
      <c r="G9" s="19">
        <v>22245.18</v>
      </c>
      <c r="H9" s="20">
        <v>15447.1</v>
      </c>
      <c r="I9" s="30">
        <v>3489.22</v>
      </c>
      <c r="J9" s="19">
        <v>3308.86</v>
      </c>
      <c r="K9" s="19">
        <v>18187.6</v>
      </c>
      <c r="L9" s="19">
        <v>13187.6</v>
      </c>
      <c r="M9" s="19">
        <v>5000</v>
      </c>
      <c r="N9" s="19">
        <v>0</v>
      </c>
      <c r="O9" s="20">
        <v>1022.54</v>
      </c>
      <c r="P9" s="30">
        <v>0</v>
      </c>
      <c r="Q9" s="20">
        <v>0</v>
      </c>
    </row>
    <row r="10" spans="1:17" s="1" customFormat="1" ht="21" customHeight="1">
      <c r="A10" s="18" t="s">
        <v>70</v>
      </c>
      <c r="B10" s="18" t="s">
        <v>71</v>
      </c>
      <c r="C10" s="18" t="s">
        <v>72</v>
      </c>
      <c r="D10" s="16" t="s">
        <v>73</v>
      </c>
      <c r="E10" s="70" t="s">
        <v>74</v>
      </c>
      <c r="F10" s="30">
        <v>41455.32</v>
      </c>
      <c r="G10" s="19">
        <v>22245.18</v>
      </c>
      <c r="H10" s="20">
        <v>15447.1</v>
      </c>
      <c r="I10" s="30">
        <v>3489.22</v>
      </c>
      <c r="J10" s="19">
        <v>3308.86</v>
      </c>
      <c r="K10" s="19">
        <v>18187.6</v>
      </c>
      <c r="L10" s="19">
        <v>13187.6</v>
      </c>
      <c r="M10" s="19">
        <v>5000</v>
      </c>
      <c r="N10" s="19">
        <v>0</v>
      </c>
      <c r="O10" s="20">
        <v>1022.54</v>
      </c>
      <c r="P10" s="30">
        <v>0</v>
      </c>
      <c r="Q10" s="20">
        <v>0</v>
      </c>
    </row>
  </sheetData>
  <sheetProtection/>
  <mergeCells count="6">
    <mergeCell ref="A4:A5"/>
    <mergeCell ref="E4:E5"/>
    <mergeCell ref="F4:F5"/>
    <mergeCell ref="O4:O5"/>
    <mergeCell ref="P4:P5"/>
    <mergeCell ref="Q4:Q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SheetLayoutView="100" workbookViewId="0" topLeftCell="A7">
      <selection activeCell="D12" sqref="D12"/>
    </sheetView>
  </sheetViews>
  <sheetFormatPr defaultColWidth="6.875" defaultRowHeight="12.75" customHeight="1"/>
  <cols>
    <col min="1" max="1" width="29.875" style="2" customWidth="1"/>
    <col min="2" max="2" width="24.625" style="2" customWidth="1"/>
    <col min="3" max="3" width="29.875" style="2" customWidth="1"/>
    <col min="4" max="4" width="16.00390625" style="2" customWidth="1"/>
    <col min="5" max="5" width="29.875" style="2" customWidth="1"/>
    <col min="6" max="6" width="16.00390625" style="2" customWidth="1"/>
    <col min="7" max="9" width="6.875" style="2" customWidth="1"/>
    <col min="10" max="16384" width="6.875" style="2" customWidth="1"/>
  </cols>
  <sheetData>
    <row r="1" spans="1:9" s="2" customFormat="1" ht="19.5" customHeight="1">
      <c r="A1" s="1"/>
      <c r="B1" s="1"/>
      <c r="C1" s="1"/>
      <c r="D1" s="1"/>
      <c r="E1" s="1"/>
      <c r="F1" s="31" t="s">
        <v>0</v>
      </c>
      <c r="G1" s="1"/>
      <c r="H1" s="1"/>
      <c r="I1" s="1"/>
    </row>
    <row r="2" spans="1:9" s="2" customFormat="1" ht="29.25" customHeight="1">
      <c r="A2" s="3" t="s">
        <v>88</v>
      </c>
      <c r="B2" s="4"/>
      <c r="C2" s="4"/>
      <c r="D2" s="4"/>
      <c r="E2" s="4"/>
      <c r="F2" s="4"/>
      <c r="G2" s="1"/>
      <c r="H2" s="1"/>
      <c r="I2" s="1"/>
    </row>
    <row r="3" spans="1:9" s="2" customFormat="1" ht="19.5" customHeight="1">
      <c r="A3" s="5" t="s">
        <v>2</v>
      </c>
      <c r="B3" s="1"/>
      <c r="C3" s="1"/>
      <c r="D3" s="1"/>
      <c r="E3" s="1"/>
      <c r="F3" s="31" t="s">
        <v>3</v>
      </c>
      <c r="G3" s="1"/>
      <c r="H3" s="1"/>
      <c r="I3" s="1"/>
    </row>
    <row r="4" spans="1:9" s="2" customFormat="1" ht="21.75" customHeight="1">
      <c r="A4" s="22" t="s">
        <v>4</v>
      </c>
      <c r="B4" s="22"/>
      <c r="C4" s="22" t="s">
        <v>5</v>
      </c>
      <c r="D4" s="22"/>
      <c r="E4" s="22"/>
      <c r="F4" s="22"/>
      <c r="G4" s="1"/>
      <c r="H4" s="1"/>
      <c r="I4" s="1"/>
    </row>
    <row r="5" spans="1:9" s="2" customFormat="1" ht="21.75" customHeight="1">
      <c r="A5" s="47" t="s">
        <v>6</v>
      </c>
      <c r="B5" s="47" t="s">
        <v>7</v>
      </c>
      <c r="C5" s="47" t="s">
        <v>8</v>
      </c>
      <c r="D5" s="47" t="s">
        <v>7</v>
      </c>
      <c r="E5" s="47" t="s">
        <v>9</v>
      </c>
      <c r="F5" s="47" t="s">
        <v>7</v>
      </c>
      <c r="G5" s="1"/>
      <c r="H5" s="1"/>
      <c r="I5" s="1"/>
    </row>
    <row r="6" spans="1:9" s="2" customFormat="1" ht="21.75" customHeight="1">
      <c r="A6" s="53" t="s">
        <v>10</v>
      </c>
      <c r="B6" s="20">
        <v>23805.32</v>
      </c>
      <c r="C6" s="54" t="s">
        <v>11</v>
      </c>
      <c r="D6" s="20">
        <f>D7+D8+D9</f>
        <v>10827.720000000001</v>
      </c>
      <c r="E6" s="54" t="str">
        <f>'[1]一般公共预算支出表（按单位不含政府性基金）'!D8</f>
        <v>教育支出</v>
      </c>
      <c r="F6" s="20">
        <v>23805.32</v>
      </c>
      <c r="G6" s="1"/>
      <c r="H6" s="1"/>
      <c r="I6" s="1"/>
    </row>
    <row r="7" spans="1:9" s="2" customFormat="1" ht="21.75" customHeight="1">
      <c r="A7" s="53" t="s">
        <v>12</v>
      </c>
      <c r="B7" s="20">
        <v>23805.32</v>
      </c>
      <c r="C7" s="54" t="s">
        <v>13</v>
      </c>
      <c r="D7" s="19">
        <v>7539.58</v>
      </c>
      <c r="E7" s="54" t="str">
        <f>'[1]一般公共预算支出表（按单位不含政府性基金）'!D9</f>
        <v>  普通教育</v>
      </c>
      <c r="F7" s="20">
        <v>23805.32</v>
      </c>
      <c r="G7" s="1"/>
      <c r="H7" s="1"/>
      <c r="I7" s="1"/>
    </row>
    <row r="8" spans="1:9" s="2" customFormat="1" ht="21.75" customHeight="1">
      <c r="A8" s="53" t="s">
        <v>14</v>
      </c>
      <c r="B8" s="20">
        <v>0</v>
      </c>
      <c r="C8" s="54" t="s">
        <v>15</v>
      </c>
      <c r="D8" s="20">
        <v>1779.28</v>
      </c>
      <c r="E8" s="54" t="str">
        <f>'[1]一般公共预算支出表（按单位不含政府性基金）'!D10</f>
        <v>    高等教育</v>
      </c>
      <c r="F8" s="20">
        <v>23805.32</v>
      </c>
      <c r="G8" s="1"/>
      <c r="H8" s="1"/>
      <c r="I8" s="1"/>
    </row>
    <row r="9" spans="1:9" s="2" customFormat="1" ht="21.75" customHeight="1">
      <c r="A9" s="53" t="s">
        <v>16</v>
      </c>
      <c r="B9" s="20">
        <v>0</v>
      </c>
      <c r="C9" s="54" t="s">
        <v>17</v>
      </c>
      <c r="D9" s="19">
        <v>1508.86</v>
      </c>
      <c r="E9" s="54">
        <f>'[1]一般公共预算支出表（按单位不含政府性基金）'!D11</f>
        <v>0</v>
      </c>
      <c r="F9" s="48">
        <f>'[1]一般公共预算支出表（按单位不含政府性基金）'!E11</f>
        <v>0</v>
      </c>
      <c r="G9" s="1"/>
      <c r="H9" s="1"/>
      <c r="I9" s="1"/>
    </row>
    <row r="10" spans="1:9" s="2" customFormat="1" ht="21.75" customHeight="1">
      <c r="A10" s="53" t="s">
        <v>18</v>
      </c>
      <c r="B10" s="55">
        <v>0</v>
      </c>
      <c r="C10" s="54" t="s">
        <v>19</v>
      </c>
      <c r="D10" s="20">
        <f>D11</f>
        <v>12977.6</v>
      </c>
      <c r="E10" s="54">
        <f>'[1]一般公共预算支出表（按单位不含政府性基金）'!D12</f>
        <v>0</v>
      </c>
      <c r="F10" s="48">
        <f>'[1]一般公共预算支出表（按单位不含政府性基金）'!E12</f>
        <v>0</v>
      </c>
      <c r="G10" s="1"/>
      <c r="H10" s="1"/>
      <c r="I10" s="1"/>
    </row>
    <row r="11" spans="1:9" s="2" customFormat="1" ht="21.75" customHeight="1">
      <c r="A11" s="53"/>
      <c r="B11" s="20"/>
      <c r="C11" s="54" t="s">
        <v>21</v>
      </c>
      <c r="D11" s="19">
        <v>12977.6</v>
      </c>
      <c r="E11" s="54">
        <f>'[1]一般公共预算支出表（按单位不含政府性基金）'!E14</f>
        <v>0</v>
      </c>
      <c r="F11" s="48">
        <f>'[1]一般公共预算支出表（按单位不含政府性基金）'!E13</f>
        <v>0</v>
      </c>
      <c r="G11" s="1"/>
      <c r="H11" s="1"/>
      <c r="I11" s="1"/>
    </row>
    <row r="12" spans="1:9" s="2" customFormat="1" ht="21.75" customHeight="1">
      <c r="A12" s="53"/>
      <c r="B12" s="20"/>
      <c r="C12" s="54" t="s">
        <v>23</v>
      </c>
      <c r="D12" s="20"/>
      <c r="E12" s="54">
        <f>'[1]一般公共预算支出表（按单位不含政府性基金）'!D14</f>
        <v>0</v>
      </c>
      <c r="F12" s="48">
        <f>'[1]一般公共预算支出表（按单位不含政府性基金）'!E14</f>
        <v>0</v>
      </c>
      <c r="G12" s="1"/>
      <c r="H12" s="1"/>
      <c r="I12" s="1"/>
    </row>
    <row r="13" spans="1:9" s="2" customFormat="1" ht="21.75" customHeight="1">
      <c r="A13" s="53"/>
      <c r="B13" s="20"/>
      <c r="C13" s="54" t="s">
        <v>25</v>
      </c>
      <c r="D13" s="20">
        <v>0</v>
      </c>
      <c r="E13" s="54">
        <f>'[1]一般公共预算支出表（按单位不含政府性基金）'!D15</f>
        <v>0</v>
      </c>
      <c r="F13" s="48">
        <f>'[1]一般公共预算支出表（按单位不含政府性基金）'!E15</f>
        <v>0</v>
      </c>
      <c r="G13" s="1"/>
      <c r="H13" s="1"/>
      <c r="I13" s="1"/>
    </row>
    <row r="14" spans="1:9" s="2" customFormat="1" ht="21.75" customHeight="1">
      <c r="A14" s="53"/>
      <c r="B14" s="56"/>
      <c r="C14" s="54" t="s">
        <v>27</v>
      </c>
      <c r="D14" s="20"/>
      <c r="E14" s="54">
        <f>'[1]一般公共预算支出表（按单位不含政府性基金）'!D16</f>
        <v>0</v>
      </c>
      <c r="F14" s="48">
        <f>'[1]一般公共预算支出表（按单位不含政府性基金）'!E16</f>
        <v>0</v>
      </c>
      <c r="G14" s="1"/>
      <c r="H14" s="1"/>
      <c r="I14" s="1"/>
    </row>
    <row r="15" spans="1:9" s="2" customFormat="1" ht="21.75" customHeight="1">
      <c r="A15" s="53"/>
      <c r="B15" s="56"/>
      <c r="C15" s="54" t="s">
        <v>29</v>
      </c>
      <c r="D15" s="20">
        <v>0</v>
      </c>
      <c r="E15" s="54">
        <f>'[1]一般公共预算支出表（按单位不含政府性基金）'!D17</f>
        <v>0</v>
      </c>
      <c r="F15" s="48">
        <f>'[1]一般公共预算支出表（按单位不含政府性基金）'!E17</f>
        <v>0</v>
      </c>
      <c r="G15" s="1"/>
      <c r="H15" s="1"/>
      <c r="I15" s="1"/>
    </row>
    <row r="16" spans="1:9" s="2" customFormat="1" ht="21.75" customHeight="1">
      <c r="A16" s="53"/>
      <c r="B16" s="20"/>
      <c r="C16" s="54" t="s">
        <v>30</v>
      </c>
      <c r="D16" s="20">
        <v>0</v>
      </c>
      <c r="E16" s="54">
        <f>'[1]一般公共预算支出表（按单位不含政府性基金）'!D18</f>
        <v>0</v>
      </c>
      <c r="F16" s="48">
        <f>'[1]一般公共预算支出表（按单位不含政府性基金）'!E18</f>
        <v>0</v>
      </c>
      <c r="G16" s="1"/>
      <c r="H16" s="1"/>
      <c r="I16" s="1"/>
    </row>
    <row r="17" spans="1:9" s="2" customFormat="1" ht="21.75" customHeight="1">
      <c r="A17" s="53"/>
      <c r="B17" s="20"/>
      <c r="C17" s="57"/>
      <c r="D17" s="58"/>
      <c r="E17" s="54">
        <f>'[1]一般公共预算支出表（按单位不含政府性基金）'!D19</f>
        <v>0</v>
      </c>
      <c r="F17" s="48">
        <f>'[1]一般公共预算支出表（按单位不含政府性基金）'!E19</f>
        <v>0</v>
      </c>
      <c r="G17" s="1"/>
      <c r="H17" s="1"/>
      <c r="I17" s="1"/>
    </row>
    <row r="18" spans="1:9" s="2" customFormat="1" ht="21.75" customHeight="1">
      <c r="A18" s="47"/>
      <c r="B18" s="58"/>
      <c r="C18" s="47"/>
      <c r="D18" s="58"/>
      <c r="E18" s="54">
        <f>'[1]一般公共预算支出表（按单位不含政府性基金）'!D38</f>
        <v>0</v>
      </c>
      <c r="F18" s="48">
        <f>'[1]一般公共预算支出表（按单位不含政府性基金）'!E38</f>
        <v>0</v>
      </c>
      <c r="G18" s="1"/>
      <c r="H18" s="1"/>
      <c r="I18" s="1"/>
    </row>
    <row r="19" spans="1:9" s="2" customFormat="1" ht="21.75" customHeight="1">
      <c r="A19" s="47" t="s">
        <v>31</v>
      </c>
      <c r="B19" s="59">
        <f>SUM(B6,B11:B15)</f>
        <v>23805.32</v>
      </c>
      <c r="C19" s="47" t="s">
        <v>32</v>
      </c>
      <c r="D19" s="60">
        <f>SUM(D6,D10,D14,D15,D16)</f>
        <v>23805.32</v>
      </c>
      <c r="E19" s="47" t="s">
        <v>32</v>
      </c>
      <c r="F19" s="60">
        <f>D19</f>
        <v>23805.32</v>
      </c>
      <c r="G19" s="1"/>
      <c r="H19" s="1"/>
      <c r="I19" s="1"/>
    </row>
    <row r="20" spans="1:9" s="2" customFormat="1" ht="21.75" customHeight="1">
      <c r="A20" s="61" t="s">
        <v>33</v>
      </c>
      <c r="B20" s="59">
        <v>0</v>
      </c>
      <c r="C20" s="62" t="s">
        <v>34</v>
      </c>
      <c r="D20" s="20">
        <v>0</v>
      </c>
      <c r="E20" s="5" t="s">
        <v>35</v>
      </c>
      <c r="F20" s="63">
        <v>0</v>
      </c>
      <c r="G20" s="1"/>
      <c r="H20" s="1"/>
      <c r="I20" s="1"/>
    </row>
    <row r="21" spans="1:9" s="2" customFormat="1" ht="21.75" customHeight="1">
      <c r="A21" s="61" t="s">
        <v>36</v>
      </c>
      <c r="B21" s="59"/>
      <c r="C21" s="64"/>
      <c r="D21" s="65"/>
      <c r="E21" s="57"/>
      <c r="F21" s="65"/>
      <c r="G21" s="1"/>
      <c r="H21" s="1"/>
      <c r="I21" s="1"/>
    </row>
    <row r="22" spans="1:9" s="2" customFormat="1" ht="19.5" customHeight="1">
      <c r="A22" s="61" t="s">
        <v>37</v>
      </c>
      <c r="B22" s="20">
        <v>0</v>
      </c>
      <c r="C22" s="64"/>
      <c r="D22" s="58"/>
      <c r="E22" s="57"/>
      <c r="F22" s="58"/>
      <c r="G22" s="1"/>
      <c r="H22" s="1"/>
      <c r="I22" s="1"/>
    </row>
    <row r="23" spans="1:9" s="2" customFormat="1" ht="19.5" customHeight="1">
      <c r="A23" s="61"/>
      <c r="B23" s="66"/>
      <c r="C23" s="64"/>
      <c r="D23" s="58"/>
      <c r="E23" s="57"/>
      <c r="F23" s="58"/>
      <c r="G23" s="1"/>
      <c r="H23" s="1"/>
      <c r="I23" s="1"/>
    </row>
    <row r="24" spans="1:9" s="2" customFormat="1" ht="19.5" customHeight="1">
      <c r="A24" s="61"/>
      <c r="B24" s="20"/>
      <c r="C24" s="64"/>
      <c r="D24" s="58"/>
      <c r="E24" s="57"/>
      <c r="F24" s="58"/>
      <c r="G24" s="1"/>
      <c r="H24" s="1"/>
      <c r="I24" s="1"/>
    </row>
    <row r="25" spans="1:9" s="2" customFormat="1" ht="21.75" customHeight="1">
      <c r="A25" s="53"/>
      <c r="B25" s="67"/>
      <c r="C25" s="57"/>
      <c r="D25" s="58"/>
      <c r="E25" s="57"/>
      <c r="F25" s="58"/>
      <c r="G25" s="1"/>
      <c r="H25" s="1"/>
      <c r="I25" s="1"/>
    </row>
    <row r="26" spans="1:9" s="2" customFormat="1" ht="21.75" customHeight="1">
      <c r="A26" s="47" t="s">
        <v>40</v>
      </c>
      <c r="B26" s="68">
        <f>SUM(B19,B20,B21)</f>
        <v>23805.32</v>
      </c>
      <c r="C26" s="47" t="s">
        <v>41</v>
      </c>
      <c r="D26" s="58">
        <f>SUM(D19,D20)</f>
        <v>23805.32</v>
      </c>
      <c r="E26" s="47" t="s">
        <v>41</v>
      </c>
      <c r="F26" s="58">
        <f>SUM(F19,F20)</f>
        <v>23805.32</v>
      </c>
      <c r="G26" s="1"/>
      <c r="H26" s="1"/>
      <c r="I26" s="1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0"/>
  <sheetViews>
    <sheetView zoomScaleSheetLayoutView="100" workbookViewId="0" topLeftCell="A1">
      <selection activeCell="J13" sqref="J13"/>
    </sheetView>
  </sheetViews>
  <sheetFormatPr defaultColWidth="6.875" defaultRowHeight="21" customHeight="1"/>
  <cols>
    <col min="1" max="3" width="4.00390625" style="1" customWidth="1"/>
    <col min="4" max="4" width="30.875" style="1" customWidth="1"/>
    <col min="5" max="5" width="15.25390625" style="1" customWidth="1"/>
    <col min="6" max="6" width="11.375" style="1" customWidth="1"/>
    <col min="7" max="9" width="9.50390625" style="1" customWidth="1"/>
    <col min="10" max="10" width="11.375" style="1" customWidth="1"/>
    <col min="11" max="16" width="9.50390625" style="1" customWidth="1"/>
    <col min="17" max="17" width="6.875" style="1" customWidth="1"/>
    <col min="18" max="21" width="10.125" style="1" customWidth="1"/>
    <col min="22" max="16384" width="6.875" style="1" customWidth="1"/>
  </cols>
  <sheetData>
    <row r="1" s="1" customFormat="1" ht="21" customHeight="1">
      <c r="P1" s="31" t="s">
        <v>89</v>
      </c>
    </row>
    <row r="2" spans="1:16" s="1" customFormat="1" ht="30.75" customHeight="1">
      <c r="A2" s="3" t="s">
        <v>90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21" customHeight="1">
      <c r="A3" s="5" t="s">
        <v>2</v>
      </c>
      <c r="P3" s="31" t="s">
        <v>3</v>
      </c>
    </row>
    <row r="4" spans="1:16" s="1" customFormat="1" ht="21" customHeight="1">
      <c r="A4" s="24" t="s">
        <v>91</v>
      </c>
      <c r="B4" s="49"/>
      <c r="C4" s="50"/>
      <c r="D4" s="11" t="s">
        <v>92</v>
      </c>
      <c r="E4" s="10" t="s">
        <v>47</v>
      </c>
      <c r="F4" s="22" t="s">
        <v>77</v>
      </c>
      <c r="G4" s="22"/>
      <c r="H4" s="22"/>
      <c r="I4" s="22"/>
      <c r="J4" s="8" t="s">
        <v>78</v>
      </c>
      <c r="K4" s="23"/>
      <c r="L4" s="8"/>
      <c r="M4" s="51"/>
      <c r="N4" s="52" t="s">
        <v>79</v>
      </c>
      <c r="O4" s="11" t="s">
        <v>80</v>
      </c>
      <c r="P4" s="10" t="s">
        <v>81</v>
      </c>
    </row>
    <row r="5" spans="1:16" s="1" customFormat="1" ht="42.75" customHeight="1">
      <c r="A5" s="47" t="s">
        <v>56</v>
      </c>
      <c r="B5" s="47" t="s">
        <v>57</v>
      </c>
      <c r="C5" s="6" t="s">
        <v>58</v>
      </c>
      <c r="D5" s="11"/>
      <c r="E5" s="10"/>
      <c r="F5" s="14" t="s">
        <v>62</v>
      </c>
      <c r="G5" s="27" t="s">
        <v>82</v>
      </c>
      <c r="H5" s="27" t="s">
        <v>83</v>
      </c>
      <c r="I5" s="27" t="s">
        <v>93</v>
      </c>
      <c r="J5" s="10" t="s">
        <v>62</v>
      </c>
      <c r="K5" s="26" t="s">
        <v>85</v>
      </c>
      <c r="L5" s="10" t="s">
        <v>86</v>
      </c>
      <c r="M5" s="10" t="s">
        <v>87</v>
      </c>
      <c r="N5" s="52"/>
      <c r="O5" s="11"/>
      <c r="P5" s="10"/>
    </row>
    <row r="6" spans="1:16" s="1" customFormat="1" ht="21" customHeight="1">
      <c r="A6" s="29" t="s">
        <v>67</v>
      </c>
      <c r="B6" s="29" t="s">
        <v>67</v>
      </c>
      <c r="C6" s="29" t="s">
        <v>67</v>
      </c>
      <c r="D6" s="29" t="s">
        <v>67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29">
        <v>11</v>
      </c>
      <c r="P6" s="29">
        <v>12</v>
      </c>
    </row>
    <row r="7" spans="1:16" s="1" customFormat="1" ht="21" customHeight="1">
      <c r="A7" s="18"/>
      <c r="B7" s="18"/>
      <c r="C7" s="18"/>
      <c r="D7" s="18" t="s">
        <v>47</v>
      </c>
      <c r="E7" s="19">
        <v>41455.32</v>
      </c>
      <c r="F7" s="19">
        <v>22245.18</v>
      </c>
      <c r="G7" s="20">
        <v>15447.1</v>
      </c>
      <c r="H7" s="30">
        <v>3489.22</v>
      </c>
      <c r="I7" s="19">
        <v>3308.86</v>
      </c>
      <c r="J7" s="19">
        <v>18187.6</v>
      </c>
      <c r="K7" s="19">
        <v>13187.6</v>
      </c>
      <c r="L7" s="19">
        <v>5000</v>
      </c>
      <c r="M7" s="19">
        <v>0</v>
      </c>
      <c r="N7" s="20">
        <v>1022.54</v>
      </c>
      <c r="O7" s="30">
        <v>0</v>
      </c>
      <c r="P7" s="20">
        <v>0</v>
      </c>
    </row>
    <row r="8" spans="1:16" s="1" customFormat="1" ht="21" customHeight="1">
      <c r="A8" s="18"/>
      <c r="B8" s="18"/>
      <c r="C8" s="18"/>
      <c r="D8" s="18" t="s">
        <v>94</v>
      </c>
      <c r="E8" s="19">
        <v>41455.32</v>
      </c>
      <c r="F8" s="19">
        <v>22245.18</v>
      </c>
      <c r="G8" s="20">
        <v>15447.1</v>
      </c>
      <c r="H8" s="30">
        <v>3489.22</v>
      </c>
      <c r="I8" s="19">
        <v>3308.86</v>
      </c>
      <c r="J8" s="19">
        <v>18187.6</v>
      </c>
      <c r="K8" s="19">
        <v>13187.6</v>
      </c>
      <c r="L8" s="19">
        <v>5000</v>
      </c>
      <c r="M8" s="19">
        <v>0</v>
      </c>
      <c r="N8" s="20">
        <v>1022.54</v>
      </c>
      <c r="O8" s="30">
        <v>0</v>
      </c>
      <c r="P8" s="20">
        <v>0</v>
      </c>
    </row>
    <row r="9" spans="1:16" s="1" customFormat="1" ht="21" customHeight="1">
      <c r="A9" s="18"/>
      <c r="B9" s="18"/>
      <c r="C9" s="18"/>
      <c r="D9" s="18" t="s">
        <v>95</v>
      </c>
      <c r="E9" s="19">
        <v>41455.32</v>
      </c>
      <c r="F9" s="19">
        <v>22245.18</v>
      </c>
      <c r="G9" s="20">
        <v>15447.1</v>
      </c>
      <c r="H9" s="30">
        <v>3489.22</v>
      </c>
      <c r="I9" s="19">
        <v>3308.86</v>
      </c>
      <c r="J9" s="19">
        <v>18187.6</v>
      </c>
      <c r="K9" s="19">
        <v>13187.6</v>
      </c>
      <c r="L9" s="19">
        <v>5000</v>
      </c>
      <c r="M9" s="19">
        <v>0</v>
      </c>
      <c r="N9" s="20">
        <v>1022.54</v>
      </c>
      <c r="O9" s="30">
        <v>0</v>
      </c>
      <c r="P9" s="20">
        <v>0</v>
      </c>
    </row>
    <row r="10" spans="1:16" s="1" customFormat="1" ht="21" customHeight="1">
      <c r="A10" s="18" t="s">
        <v>71</v>
      </c>
      <c r="B10" s="18" t="s">
        <v>72</v>
      </c>
      <c r="C10" s="18" t="s">
        <v>73</v>
      </c>
      <c r="D10" s="18" t="s">
        <v>74</v>
      </c>
      <c r="E10" s="19">
        <v>41455.32</v>
      </c>
      <c r="F10" s="19">
        <v>22245.18</v>
      </c>
      <c r="G10" s="20">
        <v>15447.1</v>
      </c>
      <c r="H10" s="30">
        <v>3489.22</v>
      </c>
      <c r="I10" s="19">
        <v>3308.86</v>
      </c>
      <c r="J10" s="19">
        <v>18187.6</v>
      </c>
      <c r="K10" s="19">
        <v>13187.6</v>
      </c>
      <c r="L10" s="19">
        <v>5000</v>
      </c>
      <c r="M10" s="19">
        <v>0</v>
      </c>
      <c r="N10" s="20">
        <v>1022.54</v>
      </c>
      <c r="O10" s="30">
        <v>0</v>
      </c>
      <c r="P10" s="20">
        <v>0</v>
      </c>
    </row>
  </sheetData>
  <sheetProtection/>
  <mergeCells count="5">
    <mergeCell ref="D4:D5"/>
    <mergeCell ref="E4:E5"/>
    <mergeCell ref="N4:N5"/>
    <mergeCell ref="O4:O5"/>
    <mergeCell ref="P4:P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zoomScaleSheetLayoutView="100" workbookViewId="0" topLeftCell="A1">
      <selection activeCell="F12" sqref="F12"/>
    </sheetView>
  </sheetViews>
  <sheetFormatPr defaultColWidth="6.875" defaultRowHeight="12.75" customHeight="1"/>
  <cols>
    <col min="1" max="1" width="18.50390625" style="2" customWidth="1"/>
    <col min="2" max="2" width="14.375" style="2" customWidth="1"/>
    <col min="3" max="3" width="11.75390625" style="2" customWidth="1"/>
    <col min="4" max="5" width="8.625" style="2" customWidth="1"/>
    <col min="6" max="6" width="6.875" style="2" customWidth="1"/>
    <col min="7" max="12" width="8.625" style="2" customWidth="1"/>
    <col min="13" max="21" width="10.125" style="2" customWidth="1"/>
    <col min="22" max="24" width="6.875" style="2" customWidth="1"/>
    <col min="25" max="16384" width="6.875" style="2" customWidth="1"/>
  </cols>
  <sheetData>
    <row r="1" spans="1:24" s="2" customFormat="1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31" t="s">
        <v>96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2" customFormat="1" ht="30.75" customHeight="1">
      <c r="A2" s="3" t="s">
        <v>97</v>
      </c>
      <c r="B2" s="4"/>
      <c r="C2" s="4"/>
      <c r="D2" s="4"/>
      <c r="E2" s="4"/>
      <c r="F2" s="4"/>
      <c r="G2" s="4"/>
      <c r="H2" s="4"/>
      <c r="I2" s="4"/>
      <c r="J2" s="4"/>
      <c r="K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21" customHeight="1">
      <c r="A3" s="5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M3" s="31" t="s">
        <v>3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2" customFormat="1" ht="21" customHeight="1">
      <c r="A4" s="10" t="s">
        <v>98</v>
      </c>
      <c r="B4" s="25" t="s">
        <v>99</v>
      </c>
      <c r="C4" s="25"/>
      <c r="D4" s="25"/>
      <c r="E4" s="25"/>
      <c r="F4" s="25"/>
      <c r="G4" s="25"/>
      <c r="H4" s="25"/>
      <c r="I4" s="25"/>
      <c r="J4" s="25"/>
      <c r="K4" s="25"/>
      <c r="L4" s="22"/>
      <c r="M4" s="22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s="2" customFormat="1" ht="21" customHeight="1">
      <c r="A5" s="10"/>
      <c r="B5" s="6" t="s">
        <v>47</v>
      </c>
      <c r="C5" s="25" t="s">
        <v>49</v>
      </c>
      <c r="D5" s="25"/>
      <c r="E5" s="25"/>
      <c r="F5" s="25"/>
      <c r="G5" s="25"/>
      <c r="H5" s="6" t="s">
        <v>50</v>
      </c>
      <c r="I5" s="10" t="s">
        <v>51</v>
      </c>
      <c r="J5" s="10" t="s">
        <v>53</v>
      </c>
      <c r="K5" s="10" t="s">
        <v>54</v>
      </c>
      <c r="L5" s="10" t="s">
        <v>52</v>
      </c>
      <c r="M5" s="10" t="s">
        <v>100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2" customFormat="1" ht="39" customHeight="1">
      <c r="A6" s="10"/>
      <c r="B6" s="6"/>
      <c r="C6" s="10" t="s">
        <v>62</v>
      </c>
      <c r="D6" s="10" t="s">
        <v>63</v>
      </c>
      <c r="E6" s="10" t="s">
        <v>101</v>
      </c>
      <c r="F6" s="10" t="s">
        <v>102</v>
      </c>
      <c r="G6" s="10" t="s">
        <v>66</v>
      </c>
      <c r="H6" s="6"/>
      <c r="I6" s="10"/>
      <c r="J6" s="10"/>
      <c r="K6" s="10"/>
      <c r="L6" s="10"/>
      <c r="M6" s="10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2" customFormat="1" ht="21" customHeight="1">
      <c r="A7" s="47" t="s">
        <v>67</v>
      </c>
      <c r="B7" s="47">
        <v>1</v>
      </c>
      <c r="C7" s="47">
        <v>2</v>
      </c>
      <c r="D7" s="47">
        <v>3</v>
      </c>
      <c r="E7" s="47">
        <v>4</v>
      </c>
      <c r="F7" s="47">
        <v>5</v>
      </c>
      <c r="G7" s="47">
        <v>6</v>
      </c>
      <c r="H7" s="47">
        <v>7</v>
      </c>
      <c r="I7" s="47">
        <v>8</v>
      </c>
      <c r="J7" s="47">
        <v>9</v>
      </c>
      <c r="K7" s="47">
        <v>10</v>
      </c>
      <c r="L7" s="47">
        <v>11</v>
      </c>
      <c r="M7" s="47">
        <v>12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2" customFormat="1" ht="21" customHeight="1">
      <c r="A8" s="16" t="s">
        <v>47</v>
      </c>
      <c r="B8" s="48">
        <v>22245.18</v>
      </c>
      <c r="C8" s="20">
        <v>10827.72</v>
      </c>
      <c r="D8" s="20">
        <v>10827.72</v>
      </c>
      <c r="E8" s="20">
        <v>0</v>
      </c>
      <c r="F8" s="20">
        <v>0</v>
      </c>
      <c r="G8" s="20">
        <v>0</v>
      </c>
      <c r="H8" s="20">
        <v>11417.46</v>
      </c>
      <c r="I8" s="20">
        <v>0</v>
      </c>
      <c r="J8" s="20">
        <v>0</v>
      </c>
      <c r="K8" s="20">
        <v>0</v>
      </c>
      <c r="L8" s="48">
        <v>0</v>
      </c>
      <c r="M8" s="48"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2" customFormat="1" ht="21" customHeight="1">
      <c r="A9" s="16" t="s">
        <v>68</v>
      </c>
      <c r="B9" s="48">
        <v>22245.18</v>
      </c>
      <c r="C9" s="20">
        <v>10827.72</v>
      </c>
      <c r="D9" s="20">
        <v>10827.72</v>
      </c>
      <c r="E9" s="20">
        <v>0</v>
      </c>
      <c r="F9" s="20">
        <v>0</v>
      </c>
      <c r="G9" s="20">
        <v>0</v>
      </c>
      <c r="H9" s="20">
        <v>11417.46</v>
      </c>
      <c r="I9" s="20">
        <v>0</v>
      </c>
      <c r="J9" s="20">
        <v>0</v>
      </c>
      <c r="K9" s="20">
        <v>0</v>
      </c>
      <c r="L9" s="48">
        <v>0</v>
      </c>
      <c r="M9" s="48"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2" customFormat="1" ht="21" customHeight="1">
      <c r="A10" s="16" t="s">
        <v>69</v>
      </c>
      <c r="B10" s="48">
        <v>22245.18</v>
      </c>
      <c r="C10" s="20">
        <v>10827.72</v>
      </c>
      <c r="D10" s="20">
        <v>10827.72</v>
      </c>
      <c r="E10" s="20">
        <v>0</v>
      </c>
      <c r="F10" s="20">
        <v>0</v>
      </c>
      <c r="G10" s="20">
        <v>0</v>
      </c>
      <c r="H10" s="20">
        <v>11417.46</v>
      </c>
      <c r="I10" s="20">
        <v>0</v>
      </c>
      <c r="J10" s="20">
        <v>0</v>
      </c>
      <c r="K10" s="20">
        <v>0</v>
      </c>
      <c r="L10" s="48">
        <v>0</v>
      </c>
      <c r="M10" s="48"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2" customFormat="1" ht="21" customHeight="1">
      <c r="A11" s="16" t="s">
        <v>13</v>
      </c>
      <c r="B11" s="48">
        <v>15447.1</v>
      </c>
      <c r="C11" s="20">
        <v>7539.58</v>
      </c>
      <c r="D11" s="20">
        <v>7539.58</v>
      </c>
      <c r="E11" s="20">
        <v>0</v>
      </c>
      <c r="F11" s="20">
        <v>0</v>
      </c>
      <c r="G11" s="20">
        <v>0</v>
      </c>
      <c r="H11" s="20">
        <v>7907.52</v>
      </c>
      <c r="I11" s="20">
        <v>0</v>
      </c>
      <c r="J11" s="20">
        <v>0</v>
      </c>
      <c r="K11" s="20">
        <v>0</v>
      </c>
      <c r="L11" s="48">
        <v>0</v>
      </c>
      <c r="M11" s="48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" customFormat="1" ht="21" customHeight="1">
      <c r="A12" s="16" t="s">
        <v>103</v>
      </c>
      <c r="B12" s="48">
        <v>4158.45</v>
      </c>
      <c r="C12" s="20">
        <v>4158.45</v>
      </c>
      <c r="D12" s="20">
        <v>4158.45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48">
        <v>0</v>
      </c>
      <c r="M12" s="48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2" customFormat="1" ht="21" customHeight="1">
      <c r="A13" s="16" t="s">
        <v>104</v>
      </c>
      <c r="B13" s="48">
        <v>28.82</v>
      </c>
      <c r="C13" s="20">
        <v>28.82</v>
      </c>
      <c r="D13" s="20">
        <v>28.82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48">
        <v>0</v>
      </c>
      <c r="M13" s="48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2" customFormat="1" ht="21" customHeight="1">
      <c r="A14" s="16" t="s">
        <v>105</v>
      </c>
      <c r="B14" s="48">
        <v>1013.52</v>
      </c>
      <c r="C14" s="20">
        <v>963.52</v>
      </c>
      <c r="D14" s="20">
        <v>963.52</v>
      </c>
      <c r="E14" s="20">
        <v>0</v>
      </c>
      <c r="F14" s="20">
        <v>0</v>
      </c>
      <c r="G14" s="20">
        <v>0</v>
      </c>
      <c r="H14" s="20">
        <v>50</v>
      </c>
      <c r="I14" s="20">
        <v>0</v>
      </c>
      <c r="J14" s="20">
        <v>0</v>
      </c>
      <c r="K14" s="20">
        <v>0</v>
      </c>
      <c r="L14" s="48">
        <v>0</v>
      </c>
      <c r="M14" s="48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2" customFormat="1" ht="21" customHeight="1">
      <c r="A15" s="16" t="s">
        <v>106</v>
      </c>
      <c r="B15" s="48">
        <v>7785.52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7785.52</v>
      </c>
      <c r="I15" s="20">
        <v>0</v>
      </c>
      <c r="J15" s="20">
        <v>0</v>
      </c>
      <c r="K15" s="20">
        <v>0</v>
      </c>
      <c r="L15" s="48">
        <v>0</v>
      </c>
      <c r="M15" s="48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2" customFormat="1" ht="21" customHeight="1">
      <c r="A16" s="16" t="s">
        <v>107</v>
      </c>
      <c r="B16" s="48">
        <v>2388.79</v>
      </c>
      <c r="C16" s="20">
        <v>2388.79</v>
      </c>
      <c r="D16" s="20">
        <v>2388.79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48">
        <v>0</v>
      </c>
      <c r="M16" s="48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2" customFormat="1" ht="21" customHeight="1">
      <c r="A17" s="16" t="s">
        <v>108</v>
      </c>
      <c r="B17" s="48">
        <v>72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72</v>
      </c>
      <c r="I17" s="20">
        <v>0</v>
      </c>
      <c r="J17" s="20">
        <v>0</v>
      </c>
      <c r="K17" s="20">
        <v>0</v>
      </c>
      <c r="L17" s="48">
        <v>0</v>
      </c>
      <c r="M17" s="48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2" customFormat="1" ht="21" customHeight="1">
      <c r="A18" s="16" t="s">
        <v>109</v>
      </c>
      <c r="B18" s="48">
        <v>3489.22</v>
      </c>
      <c r="C18" s="20">
        <v>1779.28</v>
      </c>
      <c r="D18" s="20">
        <v>1779.28</v>
      </c>
      <c r="E18" s="20">
        <v>0</v>
      </c>
      <c r="F18" s="20">
        <v>0</v>
      </c>
      <c r="G18" s="20">
        <v>0</v>
      </c>
      <c r="H18" s="20">
        <v>1709.94</v>
      </c>
      <c r="I18" s="20">
        <v>0</v>
      </c>
      <c r="J18" s="20">
        <v>0</v>
      </c>
      <c r="K18" s="20">
        <v>0</v>
      </c>
      <c r="L18" s="48">
        <v>0</v>
      </c>
      <c r="M18" s="48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2" customFormat="1" ht="21" customHeight="1">
      <c r="A19" s="16" t="s">
        <v>110</v>
      </c>
      <c r="B19" s="48">
        <v>54.52</v>
      </c>
      <c r="C19" s="20">
        <v>54.52</v>
      </c>
      <c r="D19" s="20">
        <v>54.52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48">
        <v>0</v>
      </c>
      <c r="M19" s="48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13" s="2" customFormat="1" ht="21" customHeight="1">
      <c r="A20" s="16" t="s">
        <v>111</v>
      </c>
      <c r="B20" s="48">
        <v>197.69</v>
      </c>
      <c r="C20" s="20">
        <v>197.69</v>
      </c>
      <c r="D20" s="20">
        <v>197.69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48">
        <v>0</v>
      </c>
      <c r="M20" s="48">
        <v>0</v>
      </c>
    </row>
    <row r="21" spans="1:13" s="2" customFormat="1" ht="21" customHeight="1">
      <c r="A21" s="16" t="s">
        <v>112</v>
      </c>
      <c r="B21" s="48">
        <v>66.57</v>
      </c>
      <c r="C21" s="20">
        <v>66.57</v>
      </c>
      <c r="D21" s="20">
        <v>66.57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48">
        <v>0</v>
      </c>
      <c r="M21" s="48">
        <v>0</v>
      </c>
    </row>
    <row r="22" spans="1:13" s="2" customFormat="1" ht="21" customHeight="1">
      <c r="A22" s="16" t="s">
        <v>113</v>
      </c>
      <c r="B22" s="48">
        <v>70.4</v>
      </c>
      <c r="C22" s="20">
        <v>10.4</v>
      </c>
      <c r="D22" s="20">
        <v>10.4</v>
      </c>
      <c r="E22" s="20">
        <v>0</v>
      </c>
      <c r="F22" s="20">
        <v>0</v>
      </c>
      <c r="G22" s="20">
        <v>0</v>
      </c>
      <c r="H22" s="20">
        <v>60</v>
      </c>
      <c r="I22" s="20">
        <v>0</v>
      </c>
      <c r="J22" s="20">
        <v>0</v>
      </c>
      <c r="K22" s="20">
        <v>0</v>
      </c>
      <c r="L22" s="48">
        <v>0</v>
      </c>
      <c r="M22" s="48">
        <v>0</v>
      </c>
    </row>
    <row r="23" spans="1:13" s="2" customFormat="1" ht="21" customHeight="1">
      <c r="A23" s="16" t="s">
        <v>114</v>
      </c>
      <c r="B23" s="48">
        <v>197.81</v>
      </c>
      <c r="C23" s="20">
        <v>197.81</v>
      </c>
      <c r="D23" s="20">
        <v>197.81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48">
        <v>0</v>
      </c>
      <c r="M23" s="48">
        <v>0</v>
      </c>
    </row>
    <row r="24" spans="1:13" s="2" customFormat="1" ht="21" customHeight="1">
      <c r="A24" s="16" t="s">
        <v>115</v>
      </c>
      <c r="B24" s="48">
        <v>32.97</v>
      </c>
      <c r="C24" s="20">
        <v>32.97</v>
      </c>
      <c r="D24" s="20">
        <v>32.97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48">
        <v>0</v>
      </c>
      <c r="M24" s="48">
        <v>0</v>
      </c>
    </row>
    <row r="25" spans="1:13" s="2" customFormat="1" ht="21" customHeight="1">
      <c r="A25" s="16" t="s">
        <v>116</v>
      </c>
      <c r="B25" s="48">
        <v>1.27</v>
      </c>
      <c r="C25" s="20">
        <v>1.27</v>
      </c>
      <c r="D25" s="20">
        <v>1.27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48">
        <v>0</v>
      </c>
      <c r="M25" s="48">
        <v>0</v>
      </c>
    </row>
    <row r="26" spans="1:13" s="2" customFormat="1" ht="21" customHeight="1">
      <c r="A26" s="16" t="s">
        <v>117</v>
      </c>
      <c r="B26" s="48">
        <v>8.88</v>
      </c>
      <c r="C26" s="20">
        <v>8.88</v>
      </c>
      <c r="D26" s="20">
        <v>8.88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48">
        <v>0</v>
      </c>
      <c r="M26" s="48">
        <v>0</v>
      </c>
    </row>
    <row r="27" spans="1:13" s="2" customFormat="1" ht="21" customHeight="1">
      <c r="A27" s="16" t="s">
        <v>118</v>
      </c>
      <c r="B27" s="48">
        <v>18.39</v>
      </c>
      <c r="C27" s="20">
        <v>18.39</v>
      </c>
      <c r="D27" s="20">
        <v>18.39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48">
        <v>0</v>
      </c>
      <c r="M27" s="48">
        <v>0</v>
      </c>
    </row>
    <row r="28" spans="1:13" s="2" customFormat="1" ht="21" customHeight="1">
      <c r="A28" s="16" t="s">
        <v>119</v>
      </c>
      <c r="B28" s="48">
        <v>27.9</v>
      </c>
      <c r="C28" s="20">
        <v>27.9</v>
      </c>
      <c r="D28" s="20">
        <v>27.9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48">
        <v>0</v>
      </c>
      <c r="M28" s="48">
        <v>0</v>
      </c>
    </row>
    <row r="29" spans="1:13" s="2" customFormat="1" ht="21" customHeight="1">
      <c r="A29" s="16" t="s">
        <v>120</v>
      </c>
      <c r="B29" s="48">
        <v>49.45</v>
      </c>
      <c r="C29" s="20">
        <v>49.45</v>
      </c>
      <c r="D29" s="20">
        <v>49.45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48">
        <v>0</v>
      </c>
      <c r="M29" s="48">
        <v>0</v>
      </c>
    </row>
    <row r="30" spans="1:13" s="2" customFormat="1" ht="21" customHeight="1">
      <c r="A30" s="16" t="s">
        <v>121</v>
      </c>
      <c r="B30" s="48">
        <v>145.82</v>
      </c>
      <c r="C30" s="20">
        <v>145.82</v>
      </c>
      <c r="D30" s="20">
        <v>145.82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48">
        <v>0</v>
      </c>
      <c r="M30" s="48">
        <v>0</v>
      </c>
    </row>
    <row r="31" spans="1:13" s="2" customFormat="1" ht="21" customHeight="1">
      <c r="A31" s="16" t="s">
        <v>122</v>
      </c>
      <c r="B31" s="48">
        <v>64.67</v>
      </c>
      <c r="C31" s="20">
        <v>64.67</v>
      </c>
      <c r="D31" s="20">
        <v>64.67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48">
        <v>0</v>
      </c>
      <c r="M31" s="48">
        <v>0</v>
      </c>
    </row>
    <row r="32" spans="1:13" s="2" customFormat="1" ht="21" customHeight="1">
      <c r="A32" s="16" t="s">
        <v>123</v>
      </c>
      <c r="B32" s="48">
        <v>1.17</v>
      </c>
      <c r="C32" s="20">
        <v>1.17</v>
      </c>
      <c r="D32" s="20">
        <v>1.17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48">
        <v>0</v>
      </c>
      <c r="M32" s="48">
        <v>0</v>
      </c>
    </row>
    <row r="33" spans="1:13" s="2" customFormat="1" ht="21" customHeight="1">
      <c r="A33" s="16" t="s">
        <v>124</v>
      </c>
      <c r="B33" s="48">
        <v>7.74</v>
      </c>
      <c r="C33" s="20">
        <v>7.74</v>
      </c>
      <c r="D33" s="20">
        <v>7.74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48">
        <v>0</v>
      </c>
      <c r="M33" s="48">
        <v>0</v>
      </c>
    </row>
    <row r="34" spans="1:13" s="2" customFormat="1" ht="21" customHeight="1">
      <c r="A34" s="16" t="s">
        <v>125</v>
      </c>
      <c r="B34" s="48">
        <v>2543.97</v>
      </c>
      <c r="C34" s="20">
        <v>894.03</v>
      </c>
      <c r="D34" s="20">
        <v>894.03</v>
      </c>
      <c r="E34" s="20">
        <v>0</v>
      </c>
      <c r="F34" s="20">
        <v>0</v>
      </c>
      <c r="G34" s="20">
        <v>0</v>
      </c>
      <c r="H34" s="20">
        <v>1649.94</v>
      </c>
      <c r="I34" s="20">
        <v>0</v>
      </c>
      <c r="J34" s="20">
        <v>0</v>
      </c>
      <c r="K34" s="20">
        <v>0</v>
      </c>
      <c r="L34" s="48">
        <v>0</v>
      </c>
      <c r="M34" s="48">
        <v>0</v>
      </c>
    </row>
    <row r="35" spans="1:13" s="2" customFormat="1" ht="21" customHeight="1">
      <c r="A35" s="16" t="s">
        <v>126</v>
      </c>
      <c r="B35" s="48">
        <v>3308.86</v>
      </c>
      <c r="C35" s="20">
        <v>1508.86</v>
      </c>
      <c r="D35" s="20">
        <v>1508.86</v>
      </c>
      <c r="E35" s="20">
        <v>0</v>
      </c>
      <c r="F35" s="20">
        <v>0</v>
      </c>
      <c r="G35" s="20">
        <v>0</v>
      </c>
      <c r="H35" s="20">
        <v>1800</v>
      </c>
      <c r="I35" s="20">
        <v>0</v>
      </c>
      <c r="J35" s="20">
        <v>0</v>
      </c>
      <c r="K35" s="20">
        <v>0</v>
      </c>
      <c r="L35" s="48">
        <v>0</v>
      </c>
      <c r="M35" s="48">
        <v>0</v>
      </c>
    </row>
    <row r="36" spans="1:13" s="2" customFormat="1" ht="21" customHeight="1">
      <c r="A36" s="16" t="s">
        <v>127</v>
      </c>
      <c r="B36" s="48">
        <v>75.58</v>
      </c>
      <c r="C36" s="20">
        <v>75.58</v>
      </c>
      <c r="D36" s="20">
        <v>75.58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48">
        <v>0</v>
      </c>
      <c r="M36" s="48">
        <v>0</v>
      </c>
    </row>
    <row r="37" spans="1:13" s="2" customFormat="1" ht="21" customHeight="1">
      <c r="A37" s="16" t="s">
        <v>128</v>
      </c>
      <c r="B37" s="48">
        <v>1800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1800</v>
      </c>
      <c r="I37" s="20">
        <v>0</v>
      </c>
      <c r="J37" s="20">
        <v>0</v>
      </c>
      <c r="K37" s="20">
        <v>0</v>
      </c>
      <c r="L37" s="48">
        <v>0</v>
      </c>
      <c r="M37" s="48">
        <v>0</v>
      </c>
    </row>
    <row r="38" spans="1:13" s="2" customFormat="1" ht="21" customHeight="1">
      <c r="A38" s="16" t="s">
        <v>129</v>
      </c>
      <c r="B38" s="48">
        <v>1433.28</v>
      </c>
      <c r="C38" s="20">
        <v>1433.28</v>
      </c>
      <c r="D38" s="20">
        <v>1433.28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48">
        <v>0</v>
      </c>
      <c r="M38" s="48">
        <v>0</v>
      </c>
    </row>
  </sheetData>
  <sheetProtection/>
  <mergeCells count="8">
    <mergeCell ref="A4:A6"/>
    <mergeCell ref="B5:B6"/>
    <mergeCell ref="H5:H6"/>
    <mergeCell ref="I5:I6"/>
    <mergeCell ref="J5:J6"/>
    <mergeCell ref="K5:K6"/>
    <mergeCell ref="L5:L6"/>
    <mergeCell ref="M5:M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SheetLayoutView="100" workbookViewId="0" topLeftCell="A4">
      <selection activeCell="E14" sqref="E14"/>
    </sheetView>
  </sheetViews>
  <sheetFormatPr defaultColWidth="9.00390625" defaultRowHeight="14.25"/>
  <cols>
    <col min="1" max="1" width="29.50390625" style="0" customWidth="1"/>
    <col min="2" max="3" width="25.625" style="0" customWidth="1"/>
  </cols>
  <sheetData>
    <row r="1" s="32" customFormat="1" ht="18.75" customHeight="1">
      <c r="A1" s="37" t="s">
        <v>130</v>
      </c>
    </row>
    <row r="3" spans="1:3" s="33" customFormat="1" ht="27" customHeight="1">
      <c r="A3" s="38" t="s">
        <v>131</v>
      </c>
      <c r="B3" s="38"/>
      <c r="C3" s="38"/>
    </row>
    <row r="4" s="34" customFormat="1" ht="15" customHeight="1"/>
    <row r="5" spans="1:3" s="34" customFormat="1" ht="18" customHeight="1">
      <c r="A5" s="39"/>
      <c r="B5" s="39"/>
      <c r="C5" s="40" t="s">
        <v>3</v>
      </c>
    </row>
    <row r="6" spans="1:3" s="35" customFormat="1" ht="30" customHeight="1">
      <c r="A6" s="41" t="s">
        <v>6</v>
      </c>
      <c r="B6" s="41" t="s">
        <v>132</v>
      </c>
      <c r="C6" s="41" t="s">
        <v>133</v>
      </c>
    </row>
    <row r="7" spans="1:3" s="36" customFormat="1" ht="19.5" customHeight="1">
      <c r="A7" s="42" t="s">
        <v>47</v>
      </c>
      <c r="B7" s="43">
        <f>B8+B11+B14</f>
        <v>300</v>
      </c>
      <c r="C7" s="43">
        <f>C8+C11+C14</f>
        <v>300</v>
      </c>
    </row>
    <row r="8" spans="1:3" s="36" customFormat="1" ht="19.5" customHeight="1">
      <c r="A8" s="44" t="s">
        <v>134</v>
      </c>
      <c r="B8" s="43">
        <v>57</v>
      </c>
      <c r="C8" s="43">
        <v>57</v>
      </c>
    </row>
    <row r="9" spans="1:3" s="36" customFormat="1" ht="19.5" customHeight="1">
      <c r="A9" s="45" t="s">
        <v>135</v>
      </c>
      <c r="B9" s="43"/>
      <c r="C9" s="43"/>
    </row>
    <row r="10" spans="1:3" s="36" customFormat="1" ht="19.5" customHeight="1">
      <c r="A10" s="45" t="s">
        <v>136</v>
      </c>
      <c r="B10" s="43">
        <v>57</v>
      </c>
      <c r="C10" s="43">
        <v>57</v>
      </c>
    </row>
    <row r="11" spans="1:3" s="36" customFormat="1" ht="19.5" customHeight="1">
      <c r="A11" s="44" t="s">
        <v>137</v>
      </c>
      <c r="B11" s="43">
        <v>150</v>
      </c>
      <c r="C11" s="43">
        <v>150</v>
      </c>
    </row>
    <row r="12" spans="1:3" s="36" customFormat="1" ht="19.5" customHeight="1">
      <c r="A12" s="45" t="s">
        <v>135</v>
      </c>
      <c r="B12" s="43">
        <v>75.08</v>
      </c>
      <c r="C12" s="43">
        <v>49.45</v>
      </c>
    </row>
    <row r="13" spans="1:3" s="36" customFormat="1" ht="19.5" customHeight="1">
      <c r="A13" s="45" t="s">
        <v>136</v>
      </c>
      <c r="B13" s="43">
        <v>74.92</v>
      </c>
      <c r="C13" s="43">
        <f>C11-C12</f>
        <v>100.55</v>
      </c>
    </row>
    <row r="14" spans="1:3" s="36" customFormat="1" ht="19.5" customHeight="1">
      <c r="A14" s="44" t="s">
        <v>138</v>
      </c>
      <c r="B14" s="43">
        <v>93</v>
      </c>
      <c r="C14" s="43">
        <v>93</v>
      </c>
    </row>
    <row r="15" spans="1:3" s="36" customFormat="1" ht="19.5" customHeight="1">
      <c r="A15" s="44" t="s">
        <v>139</v>
      </c>
      <c r="B15" s="43">
        <v>93</v>
      </c>
      <c r="C15" s="43">
        <v>93</v>
      </c>
    </row>
    <row r="16" spans="1:3" s="36" customFormat="1" ht="19.5" customHeight="1">
      <c r="A16" s="45" t="s">
        <v>135</v>
      </c>
      <c r="B16" s="43">
        <v>10.4</v>
      </c>
      <c r="C16" s="43">
        <v>10.4</v>
      </c>
    </row>
    <row r="17" spans="1:3" s="36" customFormat="1" ht="19.5" customHeight="1">
      <c r="A17" s="45" t="s">
        <v>136</v>
      </c>
      <c r="B17" s="43">
        <v>82.6</v>
      </c>
      <c r="C17" s="43">
        <v>82.6</v>
      </c>
    </row>
    <row r="18" spans="1:3" s="36" customFormat="1" ht="19.5" customHeight="1">
      <c r="A18" s="44" t="s">
        <v>140</v>
      </c>
      <c r="B18" s="42">
        <f>B19+B20</f>
        <v>0</v>
      </c>
      <c r="C18" s="42">
        <f>C19+C20</f>
        <v>0</v>
      </c>
    </row>
    <row r="19" spans="1:3" s="36" customFormat="1" ht="19.5" customHeight="1">
      <c r="A19" s="45" t="s">
        <v>135</v>
      </c>
      <c r="B19" s="42"/>
      <c r="C19" s="42"/>
    </row>
    <row r="20" spans="1:3" s="36" customFormat="1" ht="19.5" customHeight="1">
      <c r="A20" s="45" t="s">
        <v>136</v>
      </c>
      <c r="B20" s="42"/>
      <c r="C20" s="42"/>
    </row>
    <row r="21" ht="16.5" customHeight="1"/>
    <row r="22" spans="1:3" ht="94.5" customHeight="1">
      <c r="A22" s="46" t="s">
        <v>141</v>
      </c>
      <c r="B22" s="46"/>
      <c r="C22" s="46"/>
    </row>
  </sheetData>
  <sheetProtection/>
  <mergeCells count="2">
    <mergeCell ref="A3:C3"/>
    <mergeCell ref="A22:C22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8"/>
  <sheetViews>
    <sheetView tabSelected="1" zoomScaleSheetLayoutView="100" workbookViewId="0" topLeftCell="A1">
      <selection activeCell="H11" sqref="H10:H11"/>
    </sheetView>
  </sheetViews>
  <sheetFormatPr defaultColWidth="6.875" defaultRowHeight="21" customHeight="1"/>
  <cols>
    <col min="1" max="1" width="8.50390625" style="2" customWidth="1"/>
    <col min="2" max="4" width="4.00390625" style="1" customWidth="1"/>
    <col min="5" max="5" width="26.75390625" style="1" customWidth="1"/>
    <col min="6" max="6" width="16.875" style="1" customWidth="1"/>
    <col min="7" max="7" width="13.75390625" style="1" customWidth="1"/>
    <col min="8" max="10" width="10.875" style="1" customWidth="1"/>
    <col min="11" max="11" width="13.75390625" style="1" customWidth="1"/>
    <col min="12" max="17" width="10.875" style="1" customWidth="1"/>
    <col min="18" max="254" width="6.875" style="1" customWidth="1"/>
    <col min="255" max="16384" width="6.875" style="2" customWidth="1"/>
  </cols>
  <sheetData>
    <row r="1" spans="1:256" s="1" customFormat="1" ht="21" customHeight="1">
      <c r="A1" s="2"/>
      <c r="O1" s="2"/>
      <c r="Q1" s="31" t="s">
        <v>142</v>
      </c>
      <c r="IU1" s="2"/>
      <c r="IV1" s="2"/>
    </row>
    <row r="2" spans="1:256" s="1" customFormat="1" ht="30.75" customHeight="1">
      <c r="A2" s="3" t="s">
        <v>143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1"/>
      <c r="P2" s="4"/>
      <c r="Q2" s="4"/>
      <c r="IU2" s="2"/>
      <c r="IV2" s="2"/>
    </row>
    <row r="3" spans="1:256" s="1" customFormat="1" ht="21" customHeight="1">
      <c r="A3" s="5" t="s">
        <v>144</v>
      </c>
      <c r="B3" s="5"/>
      <c r="O3" s="2"/>
      <c r="Q3" s="31" t="s">
        <v>3</v>
      </c>
      <c r="IU3" s="2"/>
      <c r="IV3" s="2"/>
    </row>
    <row r="4" spans="1:256" s="1" customFormat="1" ht="21" customHeight="1">
      <c r="A4" s="6" t="s">
        <v>44</v>
      </c>
      <c r="B4" s="7" t="s">
        <v>91</v>
      </c>
      <c r="C4" s="8"/>
      <c r="D4" s="9"/>
      <c r="E4" s="10" t="s">
        <v>46</v>
      </c>
      <c r="F4" s="11" t="s">
        <v>47</v>
      </c>
      <c r="G4" s="8" t="s">
        <v>77</v>
      </c>
      <c r="H4" s="12"/>
      <c r="I4" s="22"/>
      <c r="J4" s="23"/>
      <c r="K4" s="24" t="s">
        <v>78</v>
      </c>
      <c r="L4" s="25"/>
      <c r="M4" s="22"/>
      <c r="N4" s="23"/>
      <c r="O4" s="10" t="s">
        <v>79</v>
      </c>
      <c r="P4" s="26" t="s">
        <v>80</v>
      </c>
      <c r="Q4" s="10" t="s">
        <v>81</v>
      </c>
      <c r="IU4" s="2"/>
      <c r="IV4" s="2"/>
    </row>
    <row r="5" spans="1:256" s="1" customFormat="1" ht="42" customHeight="1">
      <c r="A5" s="6"/>
      <c r="B5" s="6" t="s">
        <v>56</v>
      </c>
      <c r="C5" s="6" t="s">
        <v>57</v>
      </c>
      <c r="D5" s="13" t="s">
        <v>58</v>
      </c>
      <c r="E5" s="10"/>
      <c r="F5" s="11"/>
      <c r="G5" s="10" t="s">
        <v>62</v>
      </c>
      <c r="H5" s="14" t="s">
        <v>82</v>
      </c>
      <c r="I5" s="27" t="s">
        <v>83</v>
      </c>
      <c r="J5" s="27" t="s">
        <v>93</v>
      </c>
      <c r="K5" s="26" t="s">
        <v>62</v>
      </c>
      <c r="L5" s="10" t="s">
        <v>85</v>
      </c>
      <c r="M5" s="27" t="s">
        <v>145</v>
      </c>
      <c r="N5" s="28" t="s">
        <v>87</v>
      </c>
      <c r="O5" s="10"/>
      <c r="P5" s="26"/>
      <c r="Q5" s="10"/>
      <c r="IU5" s="2"/>
      <c r="IV5" s="2"/>
    </row>
    <row r="6" spans="1:256" s="1" customFormat="1" ht="21" customHeight="1">
      <c r="A6" s="15" t="s">
        <v>67</v>
      </c>
      <c r="B6" s="15" t="s">
        <v>67</v>
      </c>
      <c r="C6" s="15" t="s">
        <v>67</v>
      </c>
      <c r="D6" s="15" t="s">
        <v>67</v>
      </c>
      <c r="E6" s="15" t="s">
        <v>67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>
        <v>7</v>
      </c>
      <c r="M6" s="15">
        <v>8</v>
      </c>
      <c r="N6" s="29">
        <v>9</v>
      </c>
      <c r="O6" s="29">
        <v>10</v>
      </c>
      <c r="P6" s="15">
        <v>11</v>
      </c>
      <c r="Q6" s="15">
        <v>12</v>
      </c>
      <c r="IU6" s="2"/>
      <c r="IV6" s="2"/>
    </row>
    <row r="7" spans="1:256" s="1" customFormat="1" ht="21" customHeight="1">
      <c r="A7" s="16"/>
      <c r="B7" s="17"/>
      <c r="C7" s="18"/>
      <c r="D7" s="16"/>
      <c r="E7" s="17"/>
      <c r="F7" s="19"/>
      <c r="G7" s="19"/>
      <c r="H7" s="20"/>
      <c r="I7" s="30"/>
      <c r="J7" s="19"/>
      <c r="K7" s="19"/>
      <c r="L7" s="19"/>
      <c r="M7" s="19"/>
      <c r="N7" s="19"/>
      <c r="O7" s="20"/>
      <c r="P7" s="20"/>
      <c r="Q7" s="20"/>
      <c r="IU7" s="2"/>
      <c r="IV7" s="2"/>
    </row>
    <row r="8" spans="1:256" s="1" customFormat="1" ht="21" customHeight="1">
      <c r="A8" s="16"/>
      <c r="B8" s="17"/>
      <c r="C8" s="18"/>
      <c r="D8" s="16"/>
      <c r="E8" s="17"/>
      <c r="F8" s="19"/>
      <c r="G8" s="19"/>
      <c r="H8" s="20"/>
      <c r="I8" s="30"/>
      <c r="J8" s="19"/>
      <c r="K8" s="19"/>
      <c r="L8" s="19"/>
      <c r="M8" s="19"/>
      <c r="N8" s="19"/>
      <c r="O8" s="20"/>
      <c r="P8" s="20"/>
      <c r="Q8" s="20"/>
      <c r="IU8" s="2"/>
      <c r="IV8" s="2"/>
    </row>
    <row r="9" spans="1:256" s="1" customFormat="1" ht="21" customHeight="1">
      <c r="A9" s="16"/>
      <c r="B9" s="17"/>
      <c r="C9" s="18"/>
      <c r="D9" s="16"/>
      <c r="E9" s="17"/>
      <c r="F9" s="19"/>
      <c r="G9" s="19"/>
      <c r="H9" s="20"/>
      <c r="I9" s="30"/>
      <c r="J9" s="19"/>
      <c r="K9" s="19"/>
      <c r="L9" s="19"/>
      <c r="M9" s="19"/>
      <c r="N9" s="19"/>
      <c r="O9" s="20"/>
      <c r="P9" s="20"/>
      <c r="Q9" s="20"/>
      <c r="IU9" s="2"/>
      <c r="IV9" s="2"/>
    </row>
    <row r="10" spans="1:256" s="1" customFormat="1" ht="21" customHeight="1">
      <c r="A10" s="16"/>
      <c r="B10" s="17"/>
      <c r="C10" s="18"/>
      <c r="D10" s="16"/>
      <c r="E10" s="17"/>
      <c r="F10" s="19"/>
      <c r="G10" s="19"/>
      <c r="H10" s="20"/>
      <c r="I10" s="30"/>
      <c r="J10" s="19"/>
      <c r="K10" s="19"/>
      <c r="L10" s="19"/>
      <c r="M10" s="19"/>
      <c r="N10" s="19"/>
      <c r="O10" s="20"/>
      <c r="P10" s="20"/>
      <c r="Q10" s="20"/>
      <c r="IU10" s="2"/>
      <c r="IV10" s="2"/>
    </row>
    <row r="11" spans="1:256" s="1" customFormat="1" ht="21" customHeight="1">
      <c r="A11" s="16"/>
      <c r="B11" s="17"/>
      <c r="C11" s="18"/>
      <c r="D11" s="16"/>
      <c r="E11" s="17"/>
      <c r="F11" s="19"/>
      <c r="G11" s="19"/>
      <c r="H11" s="20"/>
      <c r="I11" s="30"/>
      <c r="J11" s="19"/>
      <c r="K11" s="19"/>
      <c r="L11" s="19"/>
      <c r="M11" s="19"/>
      <c r="N11" s="19"/>
      <c r="O11" s="20"/>
      <c r="P11" s="20"/>
      <c r="Q11" s="20"/>
      <c r="IU11" s="2"/>
      <c r="IV11" s="2"/>
    </row>
    <row r="12" spans="1:256" s="1" customFormat="1" ht="21" customHeight="1">
      <c r="A12" s="16"/>
      <c r="B12" s="17"/>
      <c r="C12" s="18"/>
      <c r="D12" s="16"/>
      <c r="E12" s="17"/>
      <c r="F12" s="19"/>
      <c r="G12" s="19"/>
      <c r="H12" s="20"/>
      <c r="I12" s="30"/>
      <c r="J12" s="19"/>
      <c r="K12" s="19"/>
      <c r="L12" s="19"/>
      <c r="M12" s="19"/>
      <c r="N12" s="19"/>
      <c r="O12" s="20"/>
      <c r="P12" s="20"/>
      <c r="Q12" s="20"/>
      <c r="IU12" s="2"/>
      <c r="IV12" s="2"/>
    </row>
    <row r="13" spans="1:256" s="1" customFormat="1" ht="21" customHeight="1">
      <c r="A13" s="16"/>
      <c r="B13" s="17"/>
      <c r="C13" s="18"/>
      <c r="D13" s="16"/>
      <c r="E13" s="17"/>
      <c r="F13" s="19"/>
      <c r="G13" s="19"/>
      <c r="H13" s="20"/>
      <c r="I13" s="30"/>
      <c r="J13" s="19"/>
      <c r="K13" s="19"/>
      <c r="L13" s="19"/>
      <c r="M13" s="19"/>
      <c r="N13" s="19"/>
      <c r="O13" s="20"/>
      <c r="P13" s="20"/>
      <c r="Q13" s="20"/>
      <c r="IU13" s="2"/>
      <c r="IV13" s="2"/>
    </row>
    <row r="14" spans="1:256" s="1" customFormat="1" ht="21" customHeight="1">
      <c r="A14" s="16"/>
      <c r="B14" s="17"/>
      <c r="C14" s="18"/>
      <c r="D14" s="16"/>
      <c r="E14" s="17"/>
      <c r="F14" s="19"/>
      <c r="G14" s="19"/>
      <c r="H14" s="20"/>
      <c r="I14" s="30"/>
      <c r="J14" s="19"/>
      <c r="K14" s="19"/>
      <c r="L14" s="19"/>
      <c r="M14" s="19"/>
      <c r="N14" s="19"/>
      <c r="O14" s="20"/>
      <c r="P14" s="20"/>
      <c r="Q14" s="20"/>
      <c r="IU14" s="2"/>
      <c r="IV14" s="2"/>
    </row>
    <row r="15" spans="1:256" s="1" customFormat="1" ht="21" customHeight="1">
      <c r="A15" s="16"/>
      <c r="B15" s="17"/>
      <c r="C15" s="18"/>
      <c r="D15" s="16"/>
      <c r="E15" s="17"/>
      <c r="F15" s="19"/>
      <c r="G15" s="19"/>
      <c r="H15" s="20"/>
      <c r="I15" s="30"/>
      <c r="J15" s="19"/>
      <c r="K15" s="19"/>
      <c r="L15" s="19"/>
      <c r="M15" s="19"/>
      <c r="N15" s="19"/>
      <c r="O15" s="20"/>
      <c r="P15" s="20"/>
      <c r="Q15" s="20"/>
      <c r="IU15" s="2"/>
      <c r="IV15" s="2"/>
    </row>
    <row r="16" spans="1:256" s="1" customFormat="1" ht="21" customHeight="1">
      <c r="A16" s="16"/>
      <c r="B16" s="17"/>
      <c r="C16" s="18"/>
      <c r="D16" s="16"/>
      <c r="E16" s="17"/>
      <c r="F16" s="19"/>
      <c r="G16" s="19"/>
      <c r="H16" s="20"/>
      <c r="I16" s="30"/>
      <c r="J16" s="19"/>
      <c r="K16" s="19"/>
      <c r="L16" s="19"/>
      <c r="M16" s="19"/>
      <c r="N16" s="19"/>
      <c r="O16" s="20"/>
      <c r="P16" s="20"/>
      <c r="Q16" s="20"/>
      <c r="IU16" s="2"/>
      <c r="IV16" s="2"/>
    </row>
    <row r="17" spans="1:256" s="1" customFormat="1" ht="21" customHeight="1">
      <c r="A17" s="2" t="s">
        <v>146</v>
      </c>
      <c r="IU17" s="2"/>
      <c r="IV17" s="2"/>
    </row>
    <row r="18" spans="1:256" s="1" customFormat="1" ht="21" customHeight="1">
      <c r="A18" s="2"/>
      <c r="IU18" s="2"/>
      <c r="IV18" s="2"/>
    </row>
  </sheetData>
  <sheetProtection/>
  <mergeCells count="6">
    <mergeCell ref="A4:A5"/>
    <mergeCell ref="E4:E5"/>
    <mergeCell ref="F4:F5"/>
    <mergeCell ref="O4:O5"/>
    <mergeCell ref="P4:P5"/>
    <mergeCell ref="Q4:Q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2017-03-06T07:44:06Z</dcterms:created>
  <dcterms:modified xsi:type="dcterms:W3CDTF">2017-03-06T08:30:25Z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